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21345" yWindow="2280" windowWidth="26265" windowHeight="15600" activeTab="1"/>
  </bookViews>
  <sheets>
    <sheet name="Campaign Details" sheetId="1" r:id="rId1"/>
    <sheet name="GM Link Matrix" sheetId="6" r:id="rId2"/>
    <sheet name="FR Link Matrix" sheetId="8" r:id="rId3"/>
    <sheet name="BG Link Matrix" sheetId="9" r:id="rId4"/>
    <sheet name="Timeline" sheetId="4" r:id="rId5"/>
    <sheet name="Holidays" sheetId="5" state="hidden" r:id="rId6"/>
    <sheet name="Data Selects" sheetId="7" state="hidden" r:id="rId7"/>
    <sheet name="HAL" sheetId="12" state="hidden" r:id="rId8"/>
    <sheet name="FLC_PEC" sheetId="13" state="hidden" r:id="rId9"/>
    <sheet name="TRACKING" sheetId="14" r:id="rId10"/>
  </sheets>
  <externalReferences>
    <externalReference r:id="rId11"/>
    <externalReference r:id="rId12"/>
  </externalReferences>
  <definedNames>
    <definedName name="holidays">[1]holidays!$C$3:$C$13</definedName>
    <definedName name="_xlnm.Print_Area" localSheetId="0">'Campaign Details'!$A$1:$B$32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B1" i="6"/>
  <c r="E20" i="6" s="1"/>
  <c r="B1" i="9"/>
  <c r="B1" i="8"/>
  <c r="E31" i="9"/>
  <c r="E30" i="9"/>
  <c r="E29" i="9"/>
  <c r="E28" i="9"/>
  <c r="E27" i="9"/>
  <c r="C38" i="13"/>
  <c r="C56" i="13"/>
  <c r="C53" i="13"/>
  <c r="C49" i="13"/>
  <c r="C35" i="13"/>
  <c r="C31" i="13"/>
  <c r="C28" i="13"/>
  <c r="C25" i="13"/>
  <c r="C21" i="13"/>
  <c r="C5" i="13"/>
  <c r="A37" i="13"/>
  <c r="A34" i="13"/>
  <c r="A31" i="13"/>
  <c r="A25" i="13"/>
  <c r="A22" i="13"/>
  <c r="A19" i="13"/>
  <c r="A16" i="13"/>
  <c r="A13" i="13"/>
  <c r="A10" i="13"/>
  <c r="A15" i="12"/>
  <c r="C2" i="12"/>
  <c r="A9" i="12"/>
  <c r="C4" i="9"/>
  <c r="A44" i="9"/>
  <c r="E30" i="8"/>
  <c r="E29" i="8"/>
  <c r="E28" i="8"/>
  <c r="E27" i="8"/>
  <c r="E26" i="8"/>
  <c r="C4" i="8"/>
  <c r="A46" i="8"/>
  <c r="E21" i="9"/>
  <c r="E4" i="9"/>
  <c r="E17" i="9"/>
  <c r="E22" i="9"/>
  <c r="E16" i="9"/>
  <c r="E13" i="9"/>
  <c r="E18" i="9"/>
  <c r="E23" i="9"/>
  <c r="E15" i="9"/>
  <c r="E20" i="9"/>
  <c r="E25" i="9"/>
  <c r="A43" i="8"/>
  <c r="E15" i="8"/>
  <c r="E20" i="8"/>
  <c r="E16" i="8"/>
  <c r="E21" i="8"/>
  <c r="E12" i="8"/>
  <c r="E17" i="8"/>
  <c r="E22" i="8"/>
  <c r="E4" i="8"/>
  <c r="E14" i="8"/>
  <c r="E19" i="8"/>
  <c r="E24" i="8"/>
  <c r="E24" i="6"/>
  <c r="E25" i="6"/>
  <c r="E26" i="6"/>
  <c r="E27" i="6"/>
  <c r="E23" i="6"/>
  <c r="B8" i="1"/>
  <c r="B7" i="1"/>
  <c r="E15" i="6"/>
  <c r="E14" i="6"/>
  <c r="E4" i="6"/>
  <c r="E21" i="6" l="1"/>
  <c r="A40" i="6"/>
  <c r="E18" i="6"/>
  <c r="E19" i="6"/>
  <c r="E16" i="6"/>
</calcChain>
</file>

<file path=xl/sharedStrings.xml><?xml version="1.0" encoding="utf-8"?>
<sst xmlns="http://schemas.openxmlformats.org/spreadsheetml/2006/main" count="601" uniqueCount="286">
  <si>
    <t>Any other special notes</t>
  </si>
  <si>
    <t>Deliverable</t>
  </si>
  <si>
    <t>Timeline</t>
  </si>
  <si>
    <t>Day Due</t>
  </si>
  <si>
    <t>Day 1</t>
  </si>
  <si>
    <t>Day 2</t>
  </si>
  <si>
    <t>Day 3</t>
  </si>
  <si>
    <t>Message Launch</t>
  </si>
  <si>
    <t>Day 4</t>
  </si>
  <si>
    <t>Test Type</t>
  </si>
  <si>
    <t>Testing details (if other, please describe below)</t>
  </si>
  <si>
    <t>other desc</t>
  </si>
  <si>
    <t xml:space="preserve">Special Delivery Instructions: </t>
  </si>
  <si>
    <t>[ex:  Max 500K/hour (often used to limit/throttle site traffic)]</t>
  </si>
  <si>
    <t>[name]</t>
  </si>
  <si>
    <t>(Testing may impact turnaround time – please consult YM account team)*</t>
  </si>
  <si>
    <t>NOTES</t>
  </si>
  <si>
    <t>ENTRY REQUIRED*</t>
  </si>
  <si>
    <t>(Complicated/unusual targeting  may impact turnaround time – please consult YM account team)</t>
  </si>
  <si>
    <t xml:space="preserve">Pre-header </t>
  </si>
  <si>
    <t>Personalization Values</t>
  </si>
  <si>
    <t>Subject Line (max 72 characters)</t>
  </si>
  <si>
    <t>Submitted by</t>
  </si>
  <si>
    <t>Contact phone email/number</t>
  </si>
  <si>
    <t>Campaign Deployment Date</t>
  </si>
  <si>
    <t>Campaign Name</t>
  </si>
  <si>
    <t>Preview/Test list</t>
  </si>
  <si>
    <t>Seed List</t>
  </si>
  <si>
    <t>highlight any new additions</t>
  </si>
  <si>
    <t>This date is an auto-generated date based on the deployment date. If your submission date differs from the generated date please note here</t>
  </si>
  <si>
    <t>Test Objective</t>
  </si>
  <si>
    <t>Standard Targeting</t>
  </si>
  <si>
    <t>Additional Targeting Requirements</t>
  </si>
  <si>
    <t>if applicable</t>
  </si>
  <si>
    <r>
      <t xml:space="preserve">Initial Previews
</t>
    </r>
    <r>
      <rPr>
        <b/>
        <i/>
        <sz val="9"/>
        <color theme="1"/>
        <rFont val="Calibri"/>
        <family val="2"/>
        <scheme val="minor"/>
      </rPr>
      <t>(Please do not edit date)</t>
    </r>
  </si>
  <si>
    <t>Campaign Request Form</t>
  </si>
  <si>
    <r>
      <t xml:space="preserve">Creative brief submitted to Yesmail
</t>
    </r>
    <r>
      <rPr>
        <b/>
        <i/>
        <sz val="9"/>
        <color theme="1"/>
        <rFont val="Calibri"/>
        <family val="2"/>
        <scheme val="minor"/>
      </rPr>
      <t>(Please do not edit date)</t>
    </r>
  </si>
  <si>
    <t>Campaign Deployment Time (PST)</t>
  </si>
  <si>
    <t>Sees Internal Team 1125</t>
  </si>
  <si>
    <t xml:space="preserve">Is this message part of a test? </t>
  </si>
  <si>
    <t>LINK_NAME</t>
  </si>
  <si>
    <t>CTA_DESCRIPTION</t>
  </si>
  <si>
    <t>LINK_CATEGORY</t>
  </si>
  <si>
    <t>Preheader</t>
  </si>
  <si>
    <t>http://email.sees.com/preference.jsp</t>
  </si>
  <si>
    <t>Top Nav</t>
  </si>
  <si>
    <t>See's Candies Header Logo</t>
  </si>
  <si>
    <t>Chocolate</t>
  </si>
  <si>
    <t>Brittle &amp; Toffee</t>
  </si>
  <si>
    <t>Lollypops</t>
  </si>
  <si>
    <t>More Treats</t>
  </si>
  <si>
    <t>Custom Mix</t>
  </si>
  <si>
    <t>Section 1</t>
  </si>
  <si>
    <t xml:space="preserve">    Banner</t>
  </si>
  <si>
    <t>Banner Image</t>
  </si>
  <si>
    <t>Body</t>
  </si>
  <si>
    <t>Section 2</t>
  </si>
  <si>
    <t xml:space="preserve">    Headline</t>
  </si>
  <si>
    <t>Major Headline</t>
  </si>
  <si>
    <t xml:space="preserve">    Copy</t>
  </si>
  <si>
    <t>Major copy</t>
  </si>
  <si>
    <t xml:space="preserve">    CTA</t>
  </si>
  <si>
    <t>Major CTA</t>
  </si>
  <si>
    <t xml:space="preserve">    Image </t>
  </si>
  <si>
    <t>Major image</t>
  </si>
  <si>
    <t>Section 3</t>
  </si>
  <si>
    <t>Secondary Headline</t>
  </si>
  <si>
    <t>Secondary copy</t>
  </si>
  <si>
    <t>Secondary CTA</t>
  </si>
  <si>
    <t>Secondary Image</t>
  </si>
  <si>
    <t>Section 4</t>
  </si>
  <si>
    <t>Bottom Nav</t>
  </si>
  <si>
    <t>Facebook</t>
  </si>
  <si>
    <t xml:space="preserve">https://www.facebook.com/Sees.Candies </t>
  </si>
  <si>
    <t>Twitter</t>
  </si>
  <si>
    <t>https://twitter.com/seescandies</t>
  </si>
  <si>
    <t>Instagram</t>
  </si>
  <si>
    <t>https://instagram.com/seescandies</t>
  </si>
  <si>
    <t>Pinterest</t>
  </si>
  <si>
    <t>http://www.pinterest.com/seescandies/</t>
  </si>
  <si>
    <t>YouTube</t>
  </si>
  <si>
    <t>http://www.youtube.com/seescandiesshop</t>
  </si>
  <si>
    <t>Find a Shop</t>
  </si>
  <si>
    <t>http://chocolateshops.sees.com?utm_medium=email&amp;utm_source=ym&amp;utm_campaign=findashop</t>
  </si>
  <si>
    <t>About See's Candies</t>
  </si>
  <si>
    <t>T&amp;C's</t>
  </si>
  <si>
    <t>Unsubscribe</t>
  </si>
  <si>
    <t>Footer</t>
  </si>
  <si>
    <t>Privacy Policy</t>
  </si>
  <si>
    <t>http://www.sees.com/company-info/privacy-policy/?utm_medium=email&amp;utm_source=ym&amp;utm_campaign=privacypolicy</t>
  </si>
  <si>
    <t>See's Guarantee</t>
  </si>
  <si>
    <t>http://www.sees.com/about-us?utm_medium=email&amp;utm_source=ym&amp;utm_campaign=guarantee</t>
  </si>
  <si>
    <t>UTM TRACKING CODE</t>
  </si>
  <si>
    <t>Legal Mandatories</t>
  </si>
  <si>
    <t>Legal text here</t>
  </si>
  <si>
    <t>Preheader: Link and tracking need to be changed</t>
  </si>
  <si>
    <t>Body: Links and tracking need to be changed</t>
  </si>
  <si>
    <t>50 miles near store and active = NA</t>
  </si>
  <si>
    <t>Active all others = AAO</t>
  </si>
  <si>
    <t>Inactive = IA</t>
  </si>
  <si>
    <t>James = Js</t>
  </si>
  <si>
    <t>Edith = Ed</t>
  </si>
  <si>
    <t>Jennifer = Jr</t>
  </si>
  <si>
    <t>Nancy = Ny</t>
  </si>
  <si>
    <t>Lori = Li</t>
  </si>
  <si>
    <t>All others = Ao</t>
  </si>
  <si>
    <t>BASE URL</t>
  </si>
  <si>
    <t>FINAL URL</t>
  </si>
  <si>
    <t>http://www.sees.com/home</t>
  </si>
  <si>
    <t>http://www.sees.com/chocolate</t>
  </si>
  <si>
    <t>http://www.sees.com/brittle-and-toffee</t>
  </si>
  <si>
    <t>http://www.sees.com/lollipops</t>
  </si>
  <si>
    <t>http://www.sees.com/more-treats</t>
  </si>
  <si>
    <t>http://www.sees.com/build-a-box</t>
  </si>
  <si>
    <t>TBD</t>
  </si>
  <si>
    <t>http://www.sees.com/about-us</t>
  </si>
  <si>
    <t>http://chocolateshops.sees.com</t>
  </si>
  <si>
    <t>http://www.sees.com/company-info/privacy-policy/</t>
  </si>
  <si>
    <t xml:space="preserve">If "sees.com" appears in the legal disclaimer, please be sure to link to: </t>
  </si>
  <si>
    <t>Personalization</t>
  </si>
  <si>
    <t>Yes</t>
  </si>
  <si>
    <t>General Marketing</t>
  </si>
  <si>
    <t>No</t>
  </si>
  <si>
    <t>Fundraising</t>
  </si>
  <si>
    <t>Business Gifts</t>
  </si>
  <si>
    <t>Prospects</t>
  </si>
  <si>
    <t>Group Discount</t>
  </si>
  <si>
    <t>[default, first name, last name?]</t>
  </si>
  <si>
    <t>Day 5</t>
  </si>
  <si>
    <t>Day 6</t>
  </si>
  <si>
    <t>Day 7</t>
  </si>
  <si>
    <t>Day 8</t>
  </si>
  <si>
    <t>Day 10</t>
  </si>
  <si>
    <t>Day 11</t>
  </si>
  <si>
    <t>Day 12</t>
  </si>
  <si>
    <t>Christmas Eve</t>
  </si>
  <si>
    <t>Christmas Day</t>
  </si>
  <si>
    <t>Day after Christmas</t>
  </si>
  <si>
    <t>New Year's Eve</t>
  </si>
  <si>
    <t xml:space="preserve">New Year’s Day </t>
  </si>
  <si>
    <t>President’s Day</t>
  </si>
  <si>
    <t>Memorial Day</t>
  </si>
  <si>
    <t>Independence Day</t>
  </si>
  <si>
    <t>Labor Day</t>
  </si>
  <si>
    <t>Thanksgiving Day</t>
  </si>
  <si>
    <t>Day after Thanksgiving</t>
  </si>
  <si>
    <t>New Year’s Eve</t>
  </si>
  <si>
    <t>New Years' Day</t>
  </si>
  <si>
    <t>Final Approver(s)</t>
  </si>
  <si>
    <t>No spaces or symbols allowed</t>
  </si>
  <si>
    <t>How it works</t>
  </si>
  <si>
    <t>Getting started</t>
  </si>
  <si>
    <t>Order candy</t>
  </si>
  <si>
    <t>http://fundraising.sees.com/home</t>
  </si>
  <si>
    <t>http://fundraising.sees.com/how-it-works</t>
  </si>
  <si>
    <t>http://fundraising.sees.com/getting-started</t>
  </si>
  <si>
    <t>http://fundraising.sees.com/order-candy</t>
  </si>
  <si>
    <t>http://fundraising.sees.com/locations/fundraising-experts?utm_medium=email&amp;utm_source=ym&amp;utm_campaign=findashop</t>
  </si>
  <si>
    <t>http://fundraising.sees.com/locations/fundraising-experts</t>
  </si>
  <si>
    <t>http://fundraising.sees.com/about-us</t>
  </si>
  <si>
    <t>http://fundraising.sees.com/company-info/privacy-policy?utm_medium=email&amp;utm_source=ym&amp;utm_campaign=privacypolicy</t>
  </si>
  <si>
    <t>http://fundraising.sees.com/about-us?utm_medium=email&amp;utm_source=ym&amp;utm_campaign=guarantee</t>
  </si>
  <si>
    <t>http://fundraising.sees.com/company-info/privacy-policy</t>
  </si>
  <si>
    <t xml:space="preserve">If "sees.com/fundrasing" appears in the legal disclaimer, please be sure to link to: </t>
  </si>
  <si>
    <t>If "yumraising.com" appears in the legal disclaimer, please be sure to link to:</t>
  </si>
  <si>
    <t>Gift boxes</t>
  </si>
  <si>
    <t>Gift cards</t>
  </si>
  <si>
    <t>http://business-gifts.sees.com/</t>
  </si>
  <si>
    <t>http://business-gifts.sees.com/chocolate/</t>
  </si>
  <si>
    <t>http://business-gifts.sees.com/gift-boxes/</t>
  </si>
  <si>
    <t>http://business-gifts.sees.com/gift-cards/</t>
  </si>
  <si>
    <t>http://business-gifts.sees.com/discounts-and-benefits</t>
  </si>
  <si>
    <t>Header Logo</t>
  </si>
  <si>
    <t xml:space="preserve">If "sees.com/businessgifts" appears in the legal disclaimer, please be sure to link to: </t>
  </si>
  <si>
    <t>Creative brief received - 5PM PST</t>
  </si>
  <si>
    <t>Client selects mockup - 5PM PST</t>
  </si>
  <si>
    <t>Design into code - 5PM PST</t>
  </si>
  <si>
    <t>Client approval of creative - 5PM PST</t>
  </si>
  <si>
    <t>Web Production Build Complete - 5PM PST</t>
  </si>
  <si>
    <t>QA/Initial Previews Sent - 5PM PST</t>
  </si>
  <si>
    <t>Client Feedback Provided 12PM PST</t>
  </si>
  <si>
    <t>Day 13</t>
  </si>
  <si>
    <t>Client Revs/QA/Final Preview Sent - 5PM PST</t>
  </si>
  <si>
    <t>Day 9</t>
  </si>
  <si>
    <t>Design review feedback - 5PM PST</t>
  </si>
  <si>
    <t>Timing:</t>
  </si>
  <si>
    <t>See's Internal CRM</t>
  </si>
  <si>
    <t>http://www.sees.com/home?utm_medium=email&amp;utm_source=ym&amp;utm_campaign=logo</t>
  </si>
  <si>
    <t>http://www.sees.com/chocolate?utm_medium=email&amp;utm_source=ym&amp;utm_campaign=chocolate</t>
  </si>
  <si>
    <t>http://www.sees.com/brittle-and-toffee?utm_medium=email&amp;utm_source=ym&amp;utm_campaign=brittle-and-toffee</t>
  </si>
  <si>
    <t>http://www.sees.com/lollipops?utm_medium=email&amp;utm_source=ym&amp;utm_campaign=lollypops</t>
  </si>
  <si>
    <t>http://www.sees.com/more-treats?utm_medium=email&amp;utm_source=ym&amp;utm_campaign=more-treats</t>
  </si>
  <si>
    <t>http://www.sees.com/build-a-box?utm_medium=email&amp;utm_source=ym&amp;utm_campaign=build-abox</t>
  </si>
  <si>
    <t>http://www.sees.com/about-us?utm_medium=email&amp;utm_source=ym&amp;utm_about-us</t>
  </si>
  <si>
    <t>http://fundraising.sees.com/home?utm_medium=email&amp;utm_source=ym&amp;utm_campaign=logo</t>
  </si>
  <si>
    <t>http://fundraising.sees.com/how-it-works?utm_medium=email&amp;utm_source=ym&amp;utm_campaign=how-it-works</t>
  </si>
  <si>
    <t>http://fundraising.sees.com/getting-started?utm_medium=email&amp;utm_source=ym&amp;utm_campaign=getting-started</t>
  </si>
  <si>
    <t>http://fundraising.sees.com/order-candy?utm_medium=email&amp;utm_source=ym&amp;utm_campaign=order-candy</t>
  </si>
  <si>
    <t>http://fundraising.sees.com/about-us?utm_medium=email&amp;utm_source=ym&amp;utm_campaign=about-us</t>
  </si>
  <si>
    <t>http://business-gifts.sees.com/?utm_medium=email&amp;utm_source=ym&amp;utm_campaign=logo</t>
  </si>
  <si>
    <t>http://business-gifts.sees.com/chocolate/?utm_medium=email&amp;utm_source=ym&amp;utm_campaign=chocolate</t>
  </si>
  <si>
    <t>http://business-gifts.sees.com/gift-boxes/?utm_medium=email&amp;utm_source=ym&amp;utm_campaign=gift-boxes</t>
  </si>
  <si>
    <t>http://business-gifts.sees.com/gift-cards/?utm_medium=email&amp;utm_source=ym&amp;utm_campaign=gift-cards</t>
  </si>
  <si>
    <t>http://business-gifts.sees.com/discounts-and-benefits?utm_medium=email&amp;utm_source=ym&amp;utm_campaign=about-discounts</t>
  </si>
  <si>
    <t>About Discounts</t>
  </si>
  <si>
    <t>Header &amp; Footer: Links and tracking doesn't changed</t>
  </si>
  <si>
    <t xml:space="preserve">HAL: </t>
  </si>
  <si>
    <t>Tenrox:</t>
  </si>
  <si>
    <t>XXXXXX</t>
  </si>
  <si>
    <t>Hi Jenniece,</t>
  </si>
  <si>
    <t>This message is ready to be built. Please be sure to select General Marketing (GM) in the template to pull the correct upper navigation and content.</t>
  </si>
  <si>
    <t xml:space="preserve">MMID: </t>
  </si>
  <si>
    <t>1. PSD file:</t>
  </si>
  <si>
    <t>See attached</t>
  </si>
  <si>
    <t>2. Message tracker link for reference: </t>
  </si>
  <si>
    <t>3. Link matrix is attached for the build.</t>
  </si>
  <si>
    <t>4. Updated legal mandatories for the bottom of the message are below.</t>
  </si>
  <si>
    <t>Thanks,</t>
  </si>
  <si>
    <t>Message Tracker Link</t>
  </si>
  <si>
    <t>CLIENT FLC</t>
  </si>
  <si>
    <t>PEC REQUEST</t>
  </si>
  <si>
    <t>Hi,</t>
  </si>
  <si>
    <t>Subject Line:</t>
  </si>
  <si>
    <t>Previews of this campaign should be arriving momentarily.</t>
  </si>
  <si>
    <t>Please review the final launch checklist below and let us know if this campaign is approved for deployment.</t>
  </si>
  <si>
    <t xml:space="preserve"> </t>
  </si>
  <si>
    <t xml:space="preserve">Message Tracker Link: </t>
  </si>
  <si>
    <t>Previews of this campaign has been approved and is ready for final PEC.</t>
  </si>
  <si>
    <t>Message Body:</t>
  </si>
  <si>
    <t>Message names:</t>
  </si>
  <si>
    <t xml:space="preserve">  </t>
  </si>
  <si>
    <t>MMID:</t>
  </si>
  <si>
    <t xml:space="preserve">Litmus link: </t>
  </si>
  <si>
    <t xml:space="preserve">Subject line: </t>
  </si>
  <si>
    <t>Envelope</t>
  </si>
  <si>
    <t xml:space="preserve">Preheader: </t>
  </si>
  <si>
    <t xml:space="preserve">Count:  </t>
  </si>
  <si>
    <t>Who are we engaging with?</t>
  </si>
  <si>
    <t>Content</t>
  </si>
  <si>
    <t>Deployment:</t>
  </si>
  <si>
    <t>Copyright year is populating in text and HTML</t>
  </si>
  <si>
    <t>Regards,</t>
  </si>
  <si>
    <t>Target</t>
  </si>
  <si>
    <t>Schedule</t>
  </si>
  <si>
    <t>Previews and FLC were approved by See's. Please review at your earliest convenience and let me know if this is approved for deployment.</t>
  </si>
  <si>
    <t>Sending Division:</t>
  </si>
  <si>
    <t>Sending Division</t>
  </si>
  <si>
    <t>Please select from dropdown:</t>
  </si>
  <si>
    <t>See's Holidays</t>
  </si>
  <si>
    <t>Yesmail Holidays</t>
  </si>
  <si>
    <t>*See's has a 4 day weekend for Independence day</t>
  </si>
  <si>
    <t>5th of July*</t>
  </si>
  <si>
    <t>See's Additional Holiday</t>
  </si>
  <si>
    <t>Personalization in content:</t>
  </si>
  <si>
    <t>Animation in content?</t>
  </si>
  <si>
    <t>http://business-gifts.sees.com/about-us</t>
  </si>
  <si>
    <t>http://business-gifts.sees.com/about-us?utm_medium=email&amp;utm_source=ym&amp;utm_campaign=about-us</t>
  </si>
  <si>
    <t>http://business-gifts.sees.com/company-info/privacy-policy</t>
  </si>
  <si>
    <t>http://business-gifts.sees.com/company-info/privacy-policy?utm_medium=email&amp;utm_source=ym&amp;utm_campaign=privacypolicy</t>
  </si>
  <si>
    <t>http://business-gifts.sees.com/about-us?utm_medium=email&amp;utm_source=ym&amp;utm_campaign=guarantee</t>
  </si>
  <si>
    <t>http://business-gifts.sees.com/locations/quantity-discounts</t>
  </si>
  <si>
    <t>http://business-gifts.sees.com/locations/quantity-discounts?utm_medium=email&amp;utm_source=ym&amp;utm_campaign=findashop</t>
  </si>
  <si>
    <t>Initial mockup presented- 5PM PST</t>
  </si>
  <si>
    <t>Client approval of campaign - 3 PM PST</t>
  </si>
  <si>
    <t>Tracking</t>
  </si>
  <si>
    <t>src="+persona+"&amp;utm_medium=email&amp;utm_source=ym&amp;utm_content="+persona+"&amp;utm_campaign=</t>
  </si>
  <si>
    <t>Tue, 18 Oct</t>
  </si>
  <si>
    <t>Wed, 19 Oct</t>
  </si>
  <si>
    <t>Thu, 20 Oct</t>
  </si>
  <si>
    <t>Fri, 21 Oct</t>
  </si>
  <si>
    <t>Mon, 24 Oct</t>
  </si>
  <si>
    <t>Tue, 25 Oct</t>
  </si>
  <si>
    <t>Wed, 26 Oct</t>
  </si>
  <si>
    <t>Thu, 27 Oct</t>
  </si>
  <si>
    <t>Fri, 28 Oct</t>
  </si>
  <si>
    <t>Mon, 31 Oct</t>
  </si>
  <si>
    <t>Tue, 01 Nov</t>
  </si>
  <si>
    <t>Wed, 02 Nov</t>
  </si>
  <si>
    <t>Jill Scott</t>
  </si>
  <si>
    <t>jscott@sees.com</t>
  </si>
  <si>
    <t xml:space="preserve">All active subscribers with activity within the past 18 months.  Suppress any unsubscribed subscribers. </t>
  </si>
  <si>
    <t>11:00am</t>
  </si>
  <si>
    <t>20170214_ValDay_GM</t>
  </si>
  <si>
    <t>N/A</t>
  </si>
  <si>
    <t>Wishing you a sweet and happy Valentine’s Day</t>
  </si>
  <si>
    <t>Extended shop hours tonight! It’s not too late for 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</si>
</sst>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d\,\ dd\ mmm"/>
    <numFmt numFmtId="165" formatCode="[$-F800]dddd\,\ mmmm\ dd\,\ yyyy"/>
  </numFmts>
  <fonts count="3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586F7D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.5"/>
      <color rgb="FF080C0F"/>
      <name val="Arial"/>
      <family val="2"/>
    </font>
    <font>
      <sz val="10.5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.5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6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0"/>
    <xf numFmtId="165" fontId="17" fillId="0" borderId="0"/>
    <xf numFmtId="0" fontId="19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3" borderId="5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3" fillId="3" borderId="3" xfId="0" quotePrefix="1" applyFont="1" applyFill="1" applyBorder="1" applyAlignment="1">
      <alignment vertical="top" wrapText="1"/>
    </xf>
    <xf numFmtId="14" fontId="6" fillId="5" borderId="2" xfId="0" applyNumberFormat="1" applyFont="1" applyFill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/>
    <xf numFmtId="0" fontId="0" fillId="0" borderId="0" xfId="0" applyFont="1" applyFill="1" applyAlignment="1">
      <alignment horizontal="left"/>
    </xf>
    <xf numFmtId="0" fontId="0" fillId="8" borderId="0" xfId="0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0" xfId="0" applyFont="1" applyFill="1"/>
    <xf numFmtId="0" fontId="8" fillId="0" borderId="0" xfId="0" applyFont="1" applyFill="1" applyBorder="1"/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Font="1"/>
    <xf numFmtId="0" fontId="0" fillId="0" borderId="0" xfId="0" applyFill="1"/>
    <xf numFmtId="0" fontId="0" fillId="6" borderId="0" xfId="0" applyFill="1" applyBorder="1" applyAlignment="1">
      <alignment wrapText="1"/>
    </xf>
    <xf numFmtId="0" fontId="20" fillId="0" borderId="0" xfId="0" applyFont="1"/>
    <xf numFmtId="0" fontId="6" fillId="0" borderId="0" xfId="0" applyFont="1" applyFill="1" applyBorder="1"/>
    <xf numFmtId="0" fontId="0" fillId="0" borderId="0" xfId="0" applyFill="1" applyBorder="1"/>
    <xf numFmtId="0" fontId="0" fillId="0" borderId="0" xfId="0"/>
    <xf numFmtId="0" fontId="0" fillId="0" borderId="12" xfId="0" applyBorder="1" applyAlignment="1" applyProtection="1">
      <alignment horizontal="left" vertical="top" wrapText="1"/>
      <protection locked="0"/>
    </xf>
    <xf numFmtId="0" fontId="18" fillId="0" borderId="11" xfId="0" applyFont="1" applyBorder="1" applyAlignment="1">
      <alignment horizontal="right" vertical="center"/>
    </xf>
    <xf numFmtId="0" fontId="0" fillId="0" borderId="0" xfId="0"/>
    <xf numFmtId="0" fontId="4" fillId="3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top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3" borderId="3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left"/>
    </xf>
    <xf numFmtId="0" fontId="4" fillId="0" borderId="0" xfId="0" applyFont="1" applyFill="1"/>
    <xf numFmtId="0" fontId="1" fillId="0" borderId="0" xfId="117" applyFill="1"/>
    <xf numFmtId="0" fontId="0" fillId="0" borderId="0" xfId="0" applyFont="1" applyFill="1" applyAlignment="1">
      <alignment horizontal="left"/>
    </xf>
    <xf numFmtId="0" fontId="25" fillId="0" borderId="0" xfId="0" applyFont="1" applyBorder="1" applyAlignment="1" applyProtection="1">
      <alignment wrapText="1"/>
      <protection locked="0"/>
    </xf>
    <xf numFmtId="0" fontId="0" fillId="0" borderId="0" xfId="0"/>
    <xf numFmtId="0" fontId="21" fillId="0" borderId="0" xfId="0" applyFont="1"/>
    <xf numFmtId="0" fontId="22" fillId="0" borderId="0" xfId="0" applyFont="1"/>
    <xf numFmtId="0" fontId="6" fillId="0" borderId="0" xfId="0" applyFont="1"/>
    <xf numFmtId="0" fontId="0" fillId="0" borderId="0" xfId="0"/>
    <xf numFmtId="14" fontId="0" fillId="0" borderId="0" xfId="0" applyNumberFormat="1"/>
    <xf numFmtId="0" fontId="0" fillId="6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6" fillId="0" borderId="0" xfId="0" applyFont="1" applyFill="1" applyBorder="1"/>
    <xf numFmtId="0" fontId="20" fillId="0" borderId="0" xfId="0" applyFont="1"/>
    <xf numFmtId="0" fontId="0" fillId="6" borderId="0" xfId="0" applyFill="1" applyBorder="1" applyAlignment="1">
      <alignment wrapText="1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Font="1"/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Border="1"/>
    <xf numFmtId="0" fontId="4" fillId="0" borderId="0" xfId="0" applyFont="1" applyFill="1"/>
    <xf numFmtId="0" fontId="0" fillId="8" borderId="0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117" applyFill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0" fillId="0" borderId="0" xfId="0"/>
    <xf numFmtId="0" fontId="0" fillId="0" borderId="0" xfId="0" applyFill="1" applyBorder="1"/>
    <xf numFmtId="0" fontId="1" fillId="0" borderId="0" xfId="117" applyFill="1"/>
    <xf numFmtId="0" fontId="0" fillId="0" borderId="0" xfId="0" applyAlignment="1">
      <alignment horizontal="left"/>
    </xf>
    <xf numFmtId="0" fontId="0" fillId="9" borderId="0" xfId="0" applyFill="1" applyBorder="1"/>
    <xf numFmtId="0" fontId="0" fillId="9" borderId="0" xfId="0" applyFill="1"/>
    <xf numFmtId="0" fontId="0" fillId="9" borderId="0" xfId="0" applyFill="1" applyBorder="1" applyAlignment="1"/>
    <xf numFmtId="0" fontId="0" fillId="5" borderId="0" xfId="0" applyFill="1"/>
    <xf numFmtId="0" fontId="4" fillId="3" borderId="13" xfId="0" applyFont="1" applyFill="1" applyBorder="1" applyAlignment="1">
      <alignment vertical="center" wrapText="1"/>
    </xf>
    <xf numFmtId="0" fontId="26" fillId="0" borderId="14" xfId="0" applyFont="1" applyBorder="1" applyAlignment="1">
      <alignment horizontal="left"/>
    </xf>
    <xf numFmtId="0" fontId="3" fillId="9" borderId="0" xfId="0" applyFont="1" applyFill="1"/>
    <xf numFmtId="0" fontId="26" fillId="0" borderId="14" xfId="0" applyFont="1" applyBorder="1"/>
    <xf numFmtId="0" fontId="26" fillId="0" borderId="0" xfId="0" applyFont="1" applyBorder="1" applyAlignment="1">
      <alignment horizontal="left"/>
    </xf>
    <xf numFmtId="0" fontId="26" fillId="0" borderId="0" xfId="0" applyFont="1" applyBorder="1"/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1" fillId="0" borderId="0" xfId="117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28" fillId="10" borderId="0" xfId="0" applyFont="1" applyFill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28" fillId="11" borderId="0" xfId="0" applyFont="1" applyFill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8" fillId="12" borderId="0" xfId="0" applyFont="1" applyFill="1" applyAlignment="1">
      <alignment horizontal="left" vertical="center"/>
    </xf>
    <xf numFmtId="3" fontId="0" fillId="5" borderId="0" xfId="0" applyNumberForma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Border="1"/>
    <xf numFmtId="165" fontId="0" fillId="9" borderId="2" xfId="0" applyNumberFormat="1" applyFill="1" applyBorder="1" applyAlignment="1" applyProtection="1">
      <alignment horizontal="left" vertical="top" wrapText="1"/>
    </xf>
    <xf numFmtId="0" fontId="0" fillId="0" borderId="0" xfId="0" applyFont="1" applyAlignment="1">
      <alignment horizontal="left"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7" xfId="0" applyBorder="1"/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164" fontId="5" fillId="4" borderId="18" xfId="159" applyNumberFormat="1" applyFont="1" applyBorder="1" applyAlignment="1">
      <alignment horizontal="center" vertical="center"/>
    </xf>
    <xf numFmtId="0" fontId="6" fillId="5" borderId="0" xfId="0" applyFont="1" applyFill="1"/>
    <xf numFmtId="0" fontId="1" fillId="0" borderId="2" xfId="117" applyBorder="1" applyAlignment="1" applyProtection="1">
      <alignment horizontal="left" vertical="top" wrapText="1"/>
      <protection locked="0"/>
    </xf>
    <xf numFmtId="18" fontId="0" fillId="0" borderId="2" xfId="0" applyNumberFormat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2" xfId="0" applyBorder="1" applyAlignment="1" applyProtection="1">
      <alignment horizontal="left" vertical="top" wrapText="1"/>
      <protection locked="0"/>
    </xf>
    <xf numFmtId="0" fontId="8" fillId="0" borderId="0" xfId="0" applyFont="1" applyFill="1" applyBorder="1"/>
    <xf numFmtId="0" fontId="0" fillId="6" borderId="0" xfId="0" applyFill="1" applyBorder="1" applyAlignment="1">
      <alignment wrapText="1"/>
    </xf>
    <xf numFmtId="0" fontId="0" fillId="0" borderId="0" xfId="0" applyFill="1" applyBorder="1"/>
    <xf numFmtId="0" fontId="29" fillId="0" borderId="0" xfId="0" applyFont="1"/>
    <xf numFmtId="0" fontId="24" fillId="5" borderId="0" xfId="0" applyFont="1" applyFill="1" applyAlignment="1">
      <alignment horizontal="left" vertical="center" wrapText="1"/>
    </xf>
    <xf numFmtId="0" fontId="0" fillId="7" borderId="0" xfId="0" applyFill="1" applyAlignment="1">
      <alignment horizontal="left"/>
    </xf>
    <xf numFmtId="0" fontId="0" fillId="6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9" borderId="0" xfId="0" applyFill="1" applyAlignment="1">
      <alignment horizontal="left"/>
    </xf>
  </cellXfs>
  <cellStyles count="168">
    <cellStyle name="Accent1" xfId="159" builtinId="29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/>
    <cellStyle name="Normal" xfId="0" builtinId="0"/>
    <cellStyle name="Normal 2" xfId="160"/>
    <cellStyle name="Normal 20" xfId="161"/>
    <cellStyle name="Normal 22" xfId="162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47626</xdr:rowOff>
    </xdr:from>
    <xdr:to>
      <xdr:col>0</xdr:col>
      <xdr:colOff>2209800</xdr:colOff>
      <xdr:row>2</xdr:row>
      <xdr:rowOff>377162</xdr:rowOff>
    </xdr:to>
    <xdr:pic>
      <xdr:nvPicPr>
        <xdr:cNvPr id="4" name="Picture 3" descr="https://infogroup.atlassian.net/wiki/download/attachments/113147950/yesmail%20454x159.jpg?version=1&amp;modificationDate=1335368396590&amp;api=v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6"/>
          <a:ext cx="2028825" cy="710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25</xdr:row>
          <xdr:rowOff>123825</xdr:rowOff>
        </xdr:from>
        <xdr:to>
          <xdr:col>1</xdr:col>
          <xdr:colOff>1038225</xdr:colOff>
          <xdr:row>25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10/10/80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1152525</xdr:colOff>
          <xdr:row>25</xdr:row>
          <xdr:rowOff>104775</xdr:rowOff>
        </xdr:from>
        <xdr:to>
          <xdr:col>1</xdr:col>
          <xdr:colOff>2162175</xdr:colOff>
          <xdr:row>25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50/50 Split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2257425</xdr:colOff>
          <xdr:row>25</xdr:row>
          <xdr:rowOff>114300</xdr:rowOff>
        </xdr:from>
        <xdr:to>
          <xdr:col>1</xdr:col>
          <xdr:colOff>3267075</xdr:colOff>
          <xdr:row>25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38100</xdr:colOff>
      <xdr:row>0</xdr:row>
      <xdr:rowOff>95250</xdr:rowOff>
    </xdr:from>
    <xdr:to>
      <xdr:col>1</xdr:col>
      <xdr:colOff>1495243</xdr:colOff>
      <xdr:row>2</xdr:row>
      <xdr:rowOff>485679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5575" y="95250"/>
          <a:ext cx="1457143" cy="7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fogroup.atlassian.net/wiki/download/attachments/96108545/Darden_Date_Generator.xlsx?version=1&amp;modificationDate=1400542280520&amp;api=v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esEmailCampaignDocumentYYYYMMDD_TEMPLATE_G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gen"/>
      <sheetName val="work plan model"/>
      <sheetName val="holidays"/>
    </sheetNames>
    <sheetDataSet>
      <sheetData sheetId="0"/>
      <sheetData sheetId="1"/>
      <sheetData sheetId="2">
        <row r="3">
          <cell r="C3">
            <v>41640</v>
          </cell>
        </row>
        <row r="4">
          <cell r="C4">
            <v>41687</v>
          </cell>
        </row>
        <row r="5">
          <cell r="C5">
            <v>41785</v>
          </cell>
        </row>
        <row r="6">
          <cell r="C6">
            <v>41824</v>
          </cell>
        </row>
        <row r="7">
          <cell r="C7">
            <v>41883</v>
          </cell>
        </row>
        <row r="8">
          <cell r="C8">
            <v>41970</v>
          </cell>
        </row>
        <row r="9">
          <cell r="C9">
            <v>41971</v>
          </cell>
        </row>
        <row r="10">
          <cell r="C10">
            <v>41987</v>
          </cell>
        </row>
        <row r="11">
          <cell r="C11">
            <v>41998</v>
          </cell>
        </row>
        <row r="12">
          <cell r="C12">
            <v>42004</v>
          </cell>
        </row>
        <row r="13">
          <cell r="C13">
            <v>42005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jscott@sees.com" TargetMode="Externa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es.com/brittle-and-toffee" TargetMode="External"/><Relationship Id="rId13" Type="http://schemas.openxmlformats.org/officeDocument/2006/relationships/hyperlink" Target="http://chocolateshops.sees.com/?utm_medium=email&amp;utm_source=ym&amp;utm_campaign=findashop" TargetMode="External"/><Relationship Id="rId18" Type="http://schemas.openxmlformats.org/officeDocument/2006/relationships/hyperlink" Target="http://www.sees.com/more-treats?utm_medium=email&amp;utm_source=ym&amp;utm_campaign=more-treats" TargetMode="External"/><Relationship Id="rId3" Type="http://schemas.openxmlformats.org/officeDocument/2006/relationships/hyperlink" Target="http://www.sees.com/about-us" TargetMode="External"/><Relationship Id="rId7" Type="http://schemas.openxmlformats.org/officeDocument/2006/relationships/hyperlink" Target="http://www.sees.com/chocolate" TargetMode="External"/><Relationship Id="rId12" Type="http://schemas.openxmlformats.org/officeDocument/2006/relationships/hyperlink" Target="http://www.sees.com/about-us?utm_medium=email&amp;utm_source=ym&amp;utm_campaign=guarantee" TargetMode="External"/><Relationship Id="rId17" Type="http://schemas.openxmlformats.org/officeDocument/2006/relationships/hyperlink" Target="http://www.sees.com/lollipops?utm_medium=email&amp;utm_source=ym&amp;utm_campaign=lollypops" TargetMode="External"/><Relationship Id="rId2" Type="http://schemas.openxmlformats.org/officeDocument/2006/relationships/hyperlink" Target="http://www.sees.com/more-treats" TargetMode="External"/><Relationship Id="rId16" Type="http://schemas.openxmlformats.org/officeDocument/2006/relationships/hyperlink" Target="http://www.sees.com/brittle-and-toffee?utm_medium=email&amp;utm_source=ym&amp;utm_campaign=brittle-and-toffee" TargetMode="External"/><Relationship Id="rId20" Type="http://schemas.openxmlformats.org/officeDocument/2006/relationships/hyperlink" Target="http://www.sees.com/about-us?utm_medium=email&amp;utm_source=ym&amp;utm_about-us" TargetMode="External"/><Relationship Id="rId1" Type="http://schemas.openxmlformats.org/officeDocument/2006/relationships/hyperlink" Target="http://www.sees.com/lollipops" TargetMode="External"/><Relationship Id="rId6" Type="http://schemas.openxmlformats.org/officeDocument/2006/relationships/hyperlink" Target="http://www.sees.com/home" TargetMode="External"/><Relationship Id="rId11" Type="http://schemas.openxmlformats.org/officeDocument/2006/relationships/hyperlink" Target="http://www.sees.com/company-info/privacy-policy/?utm_medium=email&amp;utm_source=ym&amp;utm_campaign=privacypolicy" TargetMode="External"/><Relationship Id="rId5" Type="http://schemas.openxmlformats.org/officeDocument/2006/relationships/hyperlink" Target="http://www.sees.com/about-us" TargetMode="External"/><Relationship Id="rId15" Type="http://schemas.openxmlformats.org/officeDocument/2006/relationships/hyperlink" Target="http://www.sees.com/chocolate?utm_medium=email&amp;utm_source=ym&amp;utm_campaign=chocolate" TargetMode="External"/><Relationship Id="rId10" Type="http://schemas.openxmlformats.org/officeDocument/2006/relationships/hyperlink" Target="http://chocolateshops.sees.com/" TargetMode="External"/><Relationship Id="rId19" Type="http://schemas.openxmlformats.org/officeDocument/2006/relationships/hyperlink" Target="http://www.sees.com/build-a-box?utm_medium=email&amp;utm_source=ym&amp;utm_campaign=build-abox" TargetMode="External"/><Relationship Id="rId4" Type="http://schemas.openxmlformats.org/officeDocument/2006/relationships/hyperlink" Target="http://www.sees.com/company-info/privacy-policy/" TargetMode="External"/><Relationship Id="rId9" Type="http://schemas.openxmlformats.org/officeDocument/2006/relationships/hyperlink" Target="http://www.sees.com/build-a-box" TargetMode="External"/><Relationship Id="rId14" Type="http://schemas.openxmlformats.org/officeDocument/2006/relationships/hyperlink" Target="http://www.sees.com/home?utm_medium=email&amp;utm_source=ym&amp;utm_campaign=logo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fundraising.sees.com/company-info/privacy-policy?utm_medium=email&amp;utm_source=ym&amp;utm_campaign=privacypolicy" TargetMode="External"/><Relationship Id="rId13" Type="http://schemas.openxmlformats.org/officeDocument/2006/relationships/hyperlink" Target="http://fundraising.sees.com/how-it-works?utm_medium=email&amp;utm_source=ym&amp;utm_campaign=how-it-works" TargetMode="External"/><Relationship Id="rId3" Type="http://schemas.openxmlformats.org/officeDocument/2006/relationships/hyperlink" Target="http://fundraising.sees.com/order-candy" TargetMode="External"/><Relationship Id="rId7" Type="http://schemas.openxmlformats.org/officeDocument/2006/relationships/hyperlink" Target="http://fundraising.sees.com/about-us" TargetMode="External"/><Relationship Id="rId12" Type="http://schemas.openxmlformats.org/officeDocument/2006/relationships/hyperlink" Target="http://fundraising.sees.com/home?utm_medium=email&amp;utm_source=ym&amp;utm_campaign=logo" TargetMode="External"/><Relationship Id="rId2" Type="http://schemas.openxmlformats.org/officeDocument/2006/relationships/hyperlink" Target="http://fundraising.sees.com/getting-started" TargetMode="External"/><Relationship Id="rId16" Type="http://schemas.openxmlformats.org/officeDocument/2006/relationships/hyperlink" Target="http://fundraising.sees.com/about-us?utm_medium=email&amp;utm_source=ym&amp;utm_campaign=about-us" TargetMode="External"/><Relationship Id="rId1" Type="http://schemas.openxmlformats.org/officeDocument/2006/relationships/hyperlink" Target="http://fundraising.sees.com/how-it-works" TargetMode="External"/><Relationship Id="rId6" Type="http://schemas.openxmlformats.org/officeDocument/2006/relationships/hyperlink" Target="http://fundraising.sees.com/locations/fundraising-experts?utm_medium=email&amp;utm_source=ym&amp;utm_campaign=findashop" TargetMode="External"/><Relationship Id="rId11" Type="http://schemas.openxmlformats.org/officeDocument/2006/relationships/hyperlink" Target="http://fundraising.sees.com/company-info/privacy-policy" TargetMode="External"/><Relationship Id="rId5" Type="http://schemas.openxmlformats.org/officeDocument/2006/relationships/hyperlink" Target="http://fundraising.sees.com/locations/fundraising-experts" TargetMode="External"/><Relationship Id="rId15" Type="http://schemas.openxmlformats.org/officeDocument/2006/relationships/hyperlink" Target="http://fundraising.sees.com/order-candy?utm_medium=email&amp;utm_source=ym&amp;utm_campaign=order-candy" TargetMode="External"/><Relationship Id="rId10" Type="http://schemas.openxmlformats.org/officeDocument/2006/relationships/hyperlink" Target="http://fundraising.sees.com/about-us" TargetMode="External"/><Relationship Id="rId4" Type="http://schemas.openxmlformats.org/officeDocument/2006/relationships/hyperlink" Target="http://fundraising.sees.com/home" TargetMode="External"/><Relationship Id="rId9" Type="http://schemas.openxmlformats.org/officeDocument/2006/relationships/hyperlink" Target="http://fundraising.sees.com/about-us?utm_medium=email&amp;utm_source=ym&amp;utm_campaign=guarantee" TargetMode="External"/><Relationship Id="rId14" Type="http://schemas.openxmlformats.org/officeDocument/2006/relationships/hyperlink" Target="http://fundraising.sees.com/getting-started?utm_medium=email&amp;utm_source=ym&amp;utm_campaign=getting-starte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business-gifts.sees.com/gift-cards/?utm_medium=email&amp;utm_source=ym&amp;utm_campaign=gift-cards" TargetMode="External"/><Relationship Id="rId3" Type="http://schemas.openxmlformats.org/officeDocument/2006/relationships/hyperlink" Target="http://business-gifts.sees.com/gift-cards/" TargetMode="External"/><Relationship Id="rId7" Type="http://schemas.openxmlformats.org/officeDocument/2006/relationships/hyperlink" Target="http://business-gifts.sees.com/gift-boxes/?utm_medium=email&amp;utm_source=ym&amp;utm_campaign=gift-boxes" TargetMode="External"/><Relationship Id="rId12" Type="http://schemas.openxmlformats.org/officeDocument/2006/relationships/hyperlink" Target="http://business-gifts.sees.com/locations/quantity-discounts?utm_medium=email&amp;utm_source=ym&amp;utm_campaign=findashop" TargetMode="External"/><Relationship Id="rId2" Type="http://schemas.openxmlformats.org/officeDocument/2006/relationships/hyperlink" Target="http://business-gifts.sees.com/gift-boxes/" TargetMode="External"/><Relationship Id="rId1" Type="http://schemas.openxmlformats.org/officeDocument/2006/relationships/hyperlink" Target="http://business-gifts.sees.com/" TargetMode="External"/><Relationship Id="rId6" Type="http://schemas.openxmlformats.org/officeDocument/2006/relationships/hyperlink" Target="http://business-gifts.sees.com/?utm_medium=email&amp;utm_source=ym&amp;utm_campaign=logo" TargetMode="External"/><Relationship Id="rId11" Type="http://schemas.openxmlformats.org/officeDocument/2006/relationships/hyperlink" Target="http://business-gifts.sees.com/locations/quantity-discounts" TargetMode="External"/><Relationship Id="rId5" Type="http://schemas.openxmlformats.org/officeDocument/2006/relationships/hyperlink" Target="http://business-gifts.sees.com/chocolate/" TargetMode="External"/><Relationship Id="rId10" Type="http://schemas.openxmlformats.org/officeDocument/2006/relationships/hyperlink" Target="http://business-gifts.sees.com/chocolate/?utm_medium=email&amp;utm_source=ym&amp;utm_campaign=chocolate" TargetMode="External"/><Relationship Id="rId4" Type="http://schemas.openxmlformats.org/officeDocument/2006/relationships/hyperlink" Target="http://business-gifts.sees.com/discounts-and-benefits" TargetMode="External"/><Relationship Id="rId9" Type="http://schemas.openxmlformats.org/officeDocument/2006/relationships/hyperlink" Target="http://business-gifts.sees.com/discounts-and-benefits?utm_medium=email&amp;utm_source=ym&amp;utm_campaign=about-discou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E35"/>
  <sheetViews>
    <sheetView showGridLines="0" workbookViewId="0">
      <selection activeCell="C13" sqref="C13"/>
    </sheetView>
  </sheetViews>
  <sheetFormatPr defaultColWidth="8.85546875" defaultRowHeight="15" x14ac:dyDescent="0.25"/>
  <cols>
    <col min="1" max="1" width="39.85546875" style="2" customWidth="1"/>
    <col min="2" max="2" width="65.140625" style="1" customWidth="1"/>
    <col min="3" max="3" width="80.28515625" style="5" customWidth="1"/>
    <col min="4" max="4" width="35" style="5" hidden="1" customWidth="1"/>
    <col min="5" max="5" width="104.28515625" style="5" customWidth="1"/>
  </cols>
  <sheetData>
    <row r="1" spans="1:5" ht="15" customHeight="1" x14ac:dyDescent="0.25">
      <c r="A1" s="14"/>
      <c r="B1" s="15"/>
    </row>
    <row r="2" spans="1:5" ht="15" customHeight="1" x14ac:dyDescent="0.25">
      <c r="A2" s="16"/>
      <c r="B2" s="17"/>
    </row>
    <row r="3" spans="1:5" ht="42.75" customHeight="1" thickBot="1" x14ac:dyDescent="0.35">
      <c r="A3" s="16"/>
      <c r="B3" s="46" t="s">
        <v>35</v>
      </c>
      <c r="C3" s="7" t="s">
        <v>16</v>
      </c>
    </row>
    <row r="4" spans="1:5" ht="15.75" x14ac:dyDescent="0.25">
      <c r="A4" s="8" t="s">
        <v>25</v>
      </c>
      <c r="B4" s="142" t="s">
        <v>282</v>
      </c>
      <c r="C4" s="65" t="s">
        <v>149</v>
      </c>
    </row>
    <row r="5" spans="1:5" ht="15.75" x14ac:dyDescent="0.25">
      <c r="A5" s="3" t="s">
        <v>22</v>
      </c>
      <c r="B5" s="11" t="s">
        <v>278</v>
      </c>
      <c r="C5" s="24"/>
      <c r="E5" s="5" t="s">
        <v>225</v>
      </c>
    </row>
    <row r="6" spans="1:5" ht="15.75" x14ac:dyDescent="0.25">
      <c r="A6" s="3" t="s">
        <v>23</v>
      </c>
      <c r="B6" s="139" t="s">
        <v>279</v>
      </c>
      <c r="C6" s="24"/>
    </row>
    <row r="7" spans="1:5" ht="27.75" x14ac:dyDescent="0.25">
      <c r="A7" s="3" t="s">
        <v>36</v>
      </c>
      <c r="B7" s="123" t="str">
        <f>Timeline!B2</f>
        <v>Tue, 18 Oct</v>
      </c>
      <c r="C7" s="27" t="s">
        <v>29</v>
      </c>
    </row>
    <row r="8" spans="1:5" ht="27.75" x14ac:dyDescent="0.25">
      <c r="A8" s="3" t="s">
        <v>34</v>
      </c>
      <c r="B8" s="123" t="str">
        <f>Timeline!B11</f>
        <v>Mon, 31 Oct</v>
      </c>
      <c r="C8" s="24"/>
    </row>
    <row r="9" spans="1:5" ht="18.75" customHeight="1" x14ac:dyDescent="0.25">
      <c r="A9" s="3" t="s">
        <v>24</v>
      </c>
      <c r="B9" s="19">
        <v>42780</v>
      </c>
      <c r="C9" s="25" t="s">
        <v>17</v>
      </c>
      <c r="D9" s="6"/>
    </row>
    <row r="10" spans="1:5" ht="18.75" customHeight="1" x14ac:dyDescent="0.25">
      <c r="A10" s="3" t="s">
        <v>37</v>
      </c>
      <c r="B10" s="140" t="s">
        <v>281</v>
      </c>
      <c r="C10" s="24"/>
    </row>
    <row r="11" spans="1:5" ht="7.5" customHeight="1" thickBot="1" x14ac:dyDescent="0.3">
      <c r="A11" s="9"/>
      <c r="B11" s="13"/>
      <c r="C11" s="26"/>
    </row>
    <row r="12" spans="1:5" s="70" customFormat="1" ht="21.75" customHeight="1" thickBot="1" x14ac:dyDescent="0.3">
      <c r="A12" s="58" t="s">
        <v>246</v>
      </c>
      <c r="B12" s="51" t="s">
        <v>121</v>
      </c>
      <c r="C12" s="56"/>
      <c r="D12" s="49"/>
      <c r="E12" s="49"/>
    </row>
    <row r="13" spans="1:5" ht="21.75" customHeight="1" x14ac:dyDescent="0.25">
      <c r="A13" s="58" t="s">
        <v>21</v>
      </c>
      <c r="B13" s="146" t="s">
        <v>284</v>
      </c>
      <c r="C13" s="24"/>
    </row>
    <row r="14" spans="1:5" ht="25.5" customHeight="1" thickBot="1" x14ac:dyDescent="0.3">
      <c r="A14" s="57" t="s">
        <v>19</v>
      </c>
      <c r="B14" s="146" t="s">
        <v>285</v>
      </c>
      <c r="C14" s="24"/>
    </row>
    <row r="15" spans="1:5" s="92" customFormat="1" ht="25.5" customHeight="1" x14ac:dyDescent="0.25">
      <c r="A15" s="100" t="s">
        <v>218</v>
      </c>
      <c r="B15" s="45"/>
      <c r="C15" s="55"/>
      <c r="D15" s="49"/>
      <c r="E15" s="49"/>
    </row>
    <row r="16" spans="1:5" s="59" customFormat="1" ht="25.5" customHeight="1" x14ac:dyDescent="0.25">
      <c r="A16" s="48" t="s">
        <v>119</v>
      </c>
      <c r="B16" s="45" t="s">
        <v>247</v>
      </c>
      <c r="C16" s="55"/>
      <c r="D16" s="49"/>
      <c r="E16" s="49"/>
    </row>
    <row r="17" spans="1:5" s="47" customFormat="1" ht="25.5" customHeight="1" x14ac:dyDescent="0.25">
      <c r="A17" s="48" t="s">
        <v>20</v>
      </c>
      <c r="B17" s="52" t="s">
        <v>127</v>
      </c>
      <c r="C17" s="55"/>
      <c r="D17" s="49"/>
      <c r="E17" s="49" t="s">
        <v>225</v>
      </c>
    </row>
    <row r="18" spans="1:5" ht="7.5" customHeight="1" thickBot="1" x14ac:dyDescent="0.3">
      <c r="A18" s="9"/>
      <c r="B18" s="13"/>
      <c r="C18" s="26"/>
    </row>
    <row r="19" spans="1:5" ht="31.5" customHeight="1" x14ac:dyDescent="0.25">
      <c r="A19" s="8" t="s">
        <v>31</v>
      </c>
      <c r="B19" s="21" t="s">
        <v>280</v>
      </c>
      <c r="C19" s="28" t="s">
        <v>18</v>
      </c>
    </row>
    <row r="20" spans="1:5" ht="42" customHeight="1" x14ac:dyDescent="0.25">
      <c r="A20" s="3" t="s">
        <v>32</v>
      </c>
      <c r="B20" s="22"/>
      <c r="C20" s="28" t="s">
        <v>33</v>
      </c>
    </row>
    <row r="21" spans="1:5" ht="28.5" customHeight="1" thickBot="1" x14ac:dyDescent="0.3">
      <c r="A21" s="4" t="s">
        <v>12</v>
      </c>
      <c r="B21" s="12" t="s">
        <v>13</v>
      </c>
      <c r="C21" s="24"/>
    </row>
    <row r="22" spans="1:5" ht="7.5" customHeight="1" thickBot="1" x14ac:dyDescent="0.3">
      <c r="A22" s="9"/>
      <c r="B22" s="13"/>
      <c r="C22" s="26"/>
    </row>
    <row r="23" spans="1:5" ht="30" customHeight="1" x14ac:dyDescent="0.25">
      <c r="A23" s="8" t="s">
        <v>39</v>
      </c>
      <c r="B23" s="45" t="s">
        <v>122</v>
      </c>
      <c r="C23" s="27" t="s">
        <v>15</v>
      </c>
    </row>
    <row r="24" spans="1:5" ht="23.25" customHeight="1" x14ac:dyDescent="0.25">
      <c r="A24" s="3" t="s">
        <v>9</v>
      </c>
      <c r="B24" s="11"/>
      <c r="C24" s="24"/>
    </row>
    <row r="25" spans="1:5" ht="23.25" customHeight="1" x14ac:dyDescent="0.25">
      <c r="A25" s="3" t="s">
        <v>30</v>
      </c>
      <c r="B25" s="11"/>
      <c r="C25" s="24"/>
    </row>
    <row r="26" spans="1:5" ht="36.75" customHeight="1" x14ac:dyDescent="0.25">
      <c r="A26" s="3" t="s">
        <v>10</v>
      </c>
      <c r="B26" s="11"/>
      <c r="C26" s="24"/>
    </row>
    <row r="27" spans="1:5" ht="39" customHeight="1" thickBot="1" x14ac:dyDescent="0.3">
      <c r="A27" s="18" t="s">
        <v>11</v>
      </c>
      <c r="B27" s="20"/>
      <c r="C27" s="23"/>
    </row>
    <row r="28" spans="1:5" s="47" customFormat="1" ht="7.5" customHeight="1" thickBot="1" x14ac:dyDescent="0.3">
      <c r="A28" s="50"/>
      <c r="B28" s="53"/>
      <c r="C28" s="56"/>
      <c r="D28" s="49"/>
      <c r="E28" s="49"/>
    </row>
    <row r="29" spans="1:5" ht="22.5" customHeight="1" x14ac:dyDescent="0.25">
      <c r="A29" s="8" t="s">
        <v>148</v>
      </c>
      <c r="B29" s="10" t="s">
        <v>14</v>
      </c>
      <c r="C29" s="24"/>
    </row>
    <row r="30" spans="1:5" ht="27.75" customHeight="1" x14ac:dyDescent="0.25">
      <c r="A30" s="3" t="s">
        <v>26</v>
      </c>
      <c r="B30" s="54" t="s">
        <v>186</v>
      </c>
      <c r="C30" s="27" t="s">
        <v>28</v>
      </c>
    </row>
    <row r="31" spans="1:5" ht="33" customHeight="1" x14ac:dyDescent="0.25">
      <c r="A31" s="3" t="s">
        <v>27</v>
      </c>
      <c r="B31" s="22" t="s">
        <v>38</v>
      </c>
      <c r="C31" s="27" t="s">
        <v>28</v>
      </c>
    </row>
    <row r="32" spans="1:5" ht="35.25" customHeight="1" x14ac:dyDescent="0.25">
      <c r="A32" s="3" t="s">
        <v>0</v>
      </c>
      <c r="B32" s="22"/>
      <c r="C32" s="23"/>
    </row>
    <row r="33" spans="3:5" ht="7.5" customHeight="1" x14ac:dyDescent="0.25"/>
    <row r="34" spans="3:5" x14ac:dyDescent="0.25">
      <c r="C34"/>
      <c r="D34"/>
      <c r="E34"/>
    </row>
    <row r="35" spans="3:5" x14ac:dyDescent="0.25">
      <c r="C35"/>
      <c r="D35"/>
      <c r="E35"/>
    </row>
  </sheetData>
  <sheetProtection formatCells="0" insertColumns="0" insertRows="0"/>
  <hyperlinks>
    <hyperlink ref="B6" r:id="rId1"/>
  </hyperlinks>
  <pageMargins left="0.7" right="0.7" top="0.75" bottom="0.75" header="0.3" footer="0.3"/>
  <pageSetup scale="83" fitToHeight="0" orientation="portrait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161925</xdr:colOff>
                    <xdr:row>25</xdr:row>
                    <xdr:rowOff>123825</xdr:rowOff>
                  </from>
                  <to>
                    <xdr:col>1</xdr:col>
                    <xdr:colOff>1038225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1152525</xdr:colOff>
                    <xdr:row>25</xdr:row>
                    <xdr:rowOff>104775</xdr:rowOff>
                  </from>
                  <to>
                    <xdr:col>1</xdr:col>
                    <xdr:colOff>2162175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2257425</xdr:colOff>
                    <xdr:row>25</xdr:row>
                    <xdr:rowOff>114300</xdr:rowOff>
                  </from>
                  <to>
                    <xdr:col>1</xdr:col>
                    <xdr:colOff>3267075</xdr:colOff>
                    <xdr:row>25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'Data Selects'!$A$2:$A$4</xm:f>
          </x14:formula1>
          <xm:sqref>B16 B23</xm:sqref>
        </x14:dataValidation>
        <x14:dataValidation type="list" allowBlank="1" showInputMessage="1" showErrorMessage="1">
          <x14:formula1>
            <xm:f>'Data Selects'!$B$2:$B$7</xm:f>
          </x14:formula1>
          <xm:sqref>B12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H18" sqref="H18"/>
    </sheetView>
  </sheetViews>
  <sheetFormatPr defaultColWidth="8.85546875" defaultRowHeight="15" x14ac:dyDescent="0.25"/>
  <sheetData>
    <row r="2" spans="1:1" x14ac:dyDescent="0.25">
      <c r="A2" s="138" t="s">
        <v>264</v>
      </c>
    </row>
    <row r="3" spans="1:1" x14ac:dyDescent="0.25">
      <c r="A3" t="s">
        <v>265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C35" sqref="C35"/>
    </sheetView>
  </sheetViews>
  <sheetFormatPr defaultColWidth="8.85546875" defaultRowHeight="15" x14ac:dyDescent="0.25"/>
  <cols>
    <col min="1" max="1" width="23.42578125" customWidth="1"/>
    <col min="2" max="2" width="16.85546875" customWidth="1"/>
    <col min="3" max="3" width="28.28515625" customWidth="1"/>
    <col min="4" max="4" width="74.7109375" customWidth="1"/>
    <col min="5" max="5" width="116.28515625" customWidth="1"/>
  </cols>
  <sheetData>
    <row r="1" spans="1:5" s="44" customFormat="1" ht="15.75" x14ac:dyDescent="0.25">
      <c r="A1" s="62" t="s">
        <v>92</v>
      </c>
      <c r="B1" s="64" t="str">
        <f>CONCATENATE(TRACKING!A3,'Campaign Details'!B4)</f>
        <v>src="+persona+"&amp;utm_medium=email&amp;utm_source=ym&amp;utm_content="+persona+"&amp;utm_campaign=20170214_ValDay_GM</v>
      </c>
      <c r="C1" s="64"/>
      <c r="D1" s="61"/>
    </row>
    <row r="2" spans="1:5" s="44" customFormat="1" x14ac:dyDescent="0.25"/>
    <row r="3" spans="1:5" x14ac:dyDescent="0.25">
      <c r="A3" s="42" t="s">
        <v>40</v>
      </c>
      <c r="B3" s="42" t="s">
        <v>42</v>
      </c>
      <c r="C3" s="42" t="s">
        <v>41</v>
      </c>
      <c r="D3" s="42" t="s">
        <v>106</v>
      </c>
      <c r="E3" s="42" t="s">
        <v>107</v>
      </c>
    </row>
    <row r="4" spans="1:5" x14ac:dyDescent="0.25">
      <c r="A4" s="43" t="s">
        <v>43</v>
      </c>
      <c r="B4" s="43" t="s">
        <v>43</v>
      </c>
      <c r="C4" s="31" t="str">
        <f>'Campaign Details'!B14</f>
        <v>Extended shop hours tonight! It’s not too late for love</v>
      </c>
      <c r="D4" s="141" t="s">
        <v>116</v>
      </c>
      <c r="E4" s="59" t="str">
        <f>CONCATENATE(D4,"?",$B$1)</f>
        <v>http://chocolateshops.sees.com?src="+persona+"&amp;utm_medium=email&amp;utm_source=ym&amp;utm_content="+persona+"&amp;utm_campaign=20170214_ValDay_GM</v>
      </c>
    </row>
    <row r="5" spans="1:5" s="59" customFormat="1" x14ac:dyDescent="0.25">
      <c r="A5" s="60"/>
      <c r="B5" s="60"/>
      <c r="C5" s="60"/>
      <c r="D5" s="60"/>
    </row>
    <row r="6" spans="1:5" x14ac:dyDescent="0.25">
      <c r="A6" s="96" t="s">
        <v>172</v>
      </c>
      <c r="B6" s="96" t="s">
        <v>172</v>
      </c>
      <c r="C6" s="96" t="s">
        <v>46</v>
      </c>
      <c r="D6" s="96" t="s">
        <v>108</v>
      </c>
      <c r="E6" s="96" t="s">
        <v>187</v>
      </c>
    </row>
    <row r="7" spans="1:5" x14ac:dyDescent="0.25">
      <c r="A7" s="96" t="s">
        <v>45</v>
      </c>
      <c r="B7" s="96" t="s">
        <v>45</v>
      </c>
      <c r="C7" s="96" t="s">
        <v>47</v>
      </c>
      <c r="D7" s="96" t="s">
        <v>109</v>
      </c>
      <c r="E7" s="96" t="s">
        <v>188</v>
      </c>
    </row>
    <row r="8" spans="1:5" x14ac:dyDescent="0.25">
      <c r="A8" s="96" t="s">
        <v>45</v>
      </c>
      <c r="B8" s="96" t="s">
        <v>45</v>
      </c>
      <c r="C8" s="96" t="s">
        <v>48</v>
      </c>
      <c r="D8" s="96" t="s">
        <v>110</v>
      </c>
      <c r="E8" s="96" t="s">
        <v>189</v>
      </c>
    </row>
    <row r="9" spans="1:5" x14ac:dyDescent="0.25">
      <c r="A9" s="96" t="s">
        <v>45</v>
      </c>
      <c r="B9" s="96" t="s">
        <v>45</v>
      </c>
      <c r="C9" s="96" t="s">
        <v>49</v>
      </c>
      <c r="D9" s="96" t="s">
        <v>111</v>
      </c>
      <c r="E9" s="96" t="s">
        <v>190</v>
      </c>
    </row>
    <row r="10" spans="1:5" x14ac:dyDescent="0.25">
      <c r="A10" s="96" t="s">
        <v>45</v>
      </c>
      <c r="B10" s="96" t="s">
        <v>45</v>
      </c>
      <c r="C10" s="96" t="s">
        <v>50</v>
      </c>
      <c r="D10" s="96" t="s">
        <v>112</v>
      </c>
      <c r="E10" s="96" t="s">
        <v>191</v>
      </c>
    </row>
    <row r="11" spans="1:5" x14ac:dyDescent="0.25">
      <c r="A11" s="96" t="s">
        <v>45</v>
      </c>
      <c r="B11" s="96" t="s">
        <v>45</v>
      </c>
      <c r="C11" s="96" t="s">
        <v>51</v>
      </c>
      <c r="D11" s="96" t="s">
        <v>113</v>
      </c>
      <c r="E11" s="96" t="s">
        <v>192</v>
      </c>
    </row>
    <row r="12" spans="1:5" x14ac:dyDescent="0.25">
      <c r="A12" s="43"/>
      <c r="B12" s="43"/>
      <c r="C12" s="43"/>
      <c r="D12" s="44"/>
      <c r="E12" s="59"/>
    </row>
    <row r="13" spans="1:5" x14ac:dyDescent="0.25">
      <c r="A13" s="42" t="s">
        <v>52</v>
      </c>
      <c r="B13" s="43"/>
      <c r="C13" s="43"/>
      <c r="D13" s="145"/>
      <c r="E13" s="59"/>
    </row>
    <row r="14" spans="1:5" x14ac:dyDescent="0.25">
      <c r="A14" s="35" t="s">
        <v>57</v>
      </c>
      <c r="B14" s="43" t="s">
        <v>55</v>
      </c>
      <c r="C14" s="40" t="s">
        <v>58</v>
      </c>
      <c r="D14" s="141" t="s">
        <v>283</v>
      </c>
      <c r="E14" s="59" t="str">
        <f t="shared" ref="E14:E16" si="0">CONCATENATE(D14,"?",$B$1)</f>
        <v>N/A?src="+persona+"&amp;utm_medium=email&amp;utm_source=ym&amp;utm_content="+persona+"&amp;utm_campaign=20170214_ValDay_GM</v>
      </c>
    </row>
    <row r="15" spans="1:5" x14ac:dyDescent="0.25">
      <c r="A15" s="35" t="s">
        <v>59</v>
      </c>
      <c r="B15" s="43" t="s">
        <v>55</v>
      </c>
      <c r="C15" s="40" t="s">
        <v>60</v>
      </c>
      <c r="D15" s="141" t="s">
        <v>283</v>
      </c>
      <c r="E15" s="59" t="str">
        <f t="shared" si="0"/>
        <v>N/A?src="+persona+"&amp;utm_medium=email&amp;utm_source=ym&amp;utm_content="+persona+"&amp;utm_campaign=20170214_ValDay_GM</v>
      </c>
    </row>
    <row r="16" spans="1:5" x14ac:dyDescent="0.25">
      <c r="A16" s="35" t="s">
        <v>63</v>
      </c>
      <c r="B16" s="43" t="s">
        <v>55</v>
      </c>
      <c r="C16" s="40" t="s">
        <v>64</v>
      </c>
      <c r="D16" s="141" t="s">
        <v>283</v>
      </c>
      <c r="E16" s="59" t="str">
        <f t="shared" si="0"/>
        <v>N/A?src="+persona+"&amp;utm_medium=email&amp;utm_source=ym&amp;utm_content="+persona+"&amp;utm_campaign=20170214_ValDay_GM</v>
      </c>
    </row>
    <row r="17" spans="1:5" s="141" customFormat="1" x14ac:dyDescent="0.25">
      <c r="A17" s="76" t="s">
        <v>56</v>
      </c>
      <c r="B17" s="145"/>
      <c r="C17" s="87"/>
      <c r="D17" s="79"/>
    </row>
    <row r="18" spans="1:5" s="141" customFormat="1" x14ac:dyDescent="0.25">
      <c r="A18" s="143" t="s">
        <v>57</v>
      </c>
      <c r="B18" s="145" t="s">
        <v>55</v>
      </c>
      <c r="C18" s="144" t="s">
        <v>66</v>
      </c>
      <c r="D18" s="141" t="s">
        <v>116</v>
      </c>
      <c r="E18" s="141" t="str">
        <f t="shared" ref="E18:E21" si="1">CONCATENATE(D18,"?",$B$1)</f>
        <v>http://chocolateshops.sees.com?src="+persona+"&amp;utm_medium=email&amp;utm_source=ym&amp;utm_content="+persona+"&amp;utm_campaign=20170214_ValDay_GM</v>
      </c>
    </row>
    <row r="19" spans="1:5" s="141" customFormat="1" x14ac:dyDescent="0.25">
      <c r="A19" s="143" t="s">
        <v>59</v>
      </c>
      <c r="B19" s="145" t="s">
        <v>55</v>
      </c>
      <c r="C19" s="144" t="s">
        <v>67</v>
      </c>
      <c r="D19" s="141" t="s">
        <v>116</v>
      </c>
      <c r="E19" s="141" t="str">
        <f t="shared" si="1"/>
        <v>http://chocolateshops.sees.com?src="+persona+"&amp;utm_medium=email&amp;utm_source=ym&amp;utm_content="+persona+"&amp;utm_campaign=20170214_ValDay_GM</v>
      </c>
    </row>
    <row r="20" spans="1:5" s="141" customFormat="1" x14ac:dyDescent="0.25">
      <c r="A20" s="143" t="s">
        <v>61</v>
      </c>
      <c r="B20" s="145" t="s">
        <v>55</v>
      </c>
      <c r="C20" s="144" t="s">
        <v>68</v>
      </c>
      <c r="D20" s="141" t="s">
        <v>116</v>
      </c>
      <c r="E20" s="141" t="str">
        <f t="shared" ref="E20" si="2">CONCATENATE(D20,"?",$B$1)</f>
        <v>http://chocolateshops.sees.com?src="+persona+"&amp;utm_medium=email&amp;utm_source=ym&amp;utm_content="+persona+"&amp;utm_campaign=20170214_ValDay_GM</v>
      </c>
    </row>
    <row r="21" spans="1:5" s="141" customFormat="1" x14ac:dyDescent="0.25">
      <c r="A21" s="143" t="s">
        <v>63</v>
      </c>
      <c r="B21" s="145" t="s">
        <v>55</v>
      </c>
      <c r="C21" s="144" t="s">
        <v>69</v>
      </c>
      <c r="D21" s="141" t="s">
        <v>116</v>
      </c>
      <c r="E21" s="141" t="str">
        <f t="shared" si="1"/>
        <v>http://chocolateshops.sees.com?src="+persona+"&amp;utm_medium=email&amp;utm_source=ym&amp;utm_content="+persona+"&amp;utm_campaign=20170214_ValDay_GM</v>
      </c>
    </row>
    <row r="22" spans="1:5" x14ac:dyDescent="0.25">
      <c r="A22" s="35"/>
      <c r="B22" s="43"/>
      <c r="C22" s="32"/>
      <c r="D22" s="39"/>
      <c r="E22" s="59"/>
    </row>
    <row r="23" spans="1:5" x14ac:dyDescent="0.25">
      <c r="A23" s="96" t="s">
        <v>71</v>
      </c>
      <c r="B23" s="96" t="s">
        <v>71</v>
      </c>
      <c r="C23" s="96" t="s">
        <v>72</v>
      </c>
      <c r="D23" s="96" t="s">
        <v>73</v>
      </c>
      <c r="E23" s="96" t="str">
        <f>D23</f>
        <v xml:space="preserve">https://www.facebook.com/Sees.Candies </v>
      </c>
    </row>
    <row r="24" spans="1:5" x14ac:dyDescent="0.25">
      <c r="A24" s="96" t="s">
        <v>71</v>
      </c>
      <c r="B24" s="96" t="s">
        <v>71</v>
      </c>
      <c r="C24" s="96" t="s">
        <v>74</v>
      </c>
      <c r="D24" s="96" t="s">
        <v>75</v>
      </c>
      <c r="E24" s="96" t="str">
        <f t="shared" ref="E24:E27" si="3">D24</f>
        <v>https://twitter.com/seescandies</v>
      </c>
    </row>
    <row r="25" spans="1:5" x14ac:dyDescent="0.25">
      <c r="A25" s="96" t="s">
        <v>71</v>
      </c>
      <c r="B25" s="96" t="s">
        <v>71</v>
      </c>
      <c r="C25" s="96" t="s">
        <v>76</v>
      </c>
      <c r="D25" s="96" t="s">
        <v>77</v>
      </c>
      <c r="E25" s="96" t="str">
        <f t="shared" si="3"/>
        <v>https://instagram.com/seescandies</v>
      </c>
    </row>
    <row r="26" spans="1:5" x14ac:dyDescent="0.25">
      <c r="A26" s="96" t="s">
        <v>71</v>
      </c>
      <c r="B26" s="96" t="s">
        <v>71</v>
      </c>
      <c r="C26" s="96" t="s">
        <v>78</v>
      </c>
      <c r="D26" s="96" t="s">
        <v>79</v>
      </c>
      <c r="E26" s="96" t="str">
        <f t="shared" si="3"/>
        <v>http://www.pinterest.com/seescandies/</v>
      </c>
    </row>
    <row r="27" spans="1:5" x14ac:dyDescent="0.25">
      <c r="A27" s="96" t="s">
        <v>71</v>
      </c>
      <c r="B27" s="96" t="s">
        <v>71</v>
      </c>
      <c r="C27" s="96" t="s">
        <v>80</v>
      </c>
      <c r="D27" s="96" t="s">
        <v>81</v>
      </c>
      <c r="E27" s="96" t="str">
        <f t="shared" si="3"/>
        <v>http://www.youtube.com/seescandiesshop</v>
      </c>
    </row>
    <row r="28" spans="1:5" x14ac:dyDescent="0.25">
      <c r="A28" s="96" t="s">
        <v>71</v>
      </c>
      <c r="B28" s="96" t="s">
        <v>71</v>
      </c>
      <c r="C28" s="96" t="s">
        <v>82</v>
      </c>
      <c r="D28" s="96" t="s">
        <v>116</v>
      </c>
      <c r="E28" s="96" t="s">
        <v>83</v>
      </c>
    </row>
    <row r="29" spans="1:5" x14ac:dyDescent="0.25">
      <c r="A29" s="96" t="s">
        <v>71</v>
      </c>
      <c r="B29" s="96" t="s">
        <v>71</v>
      </c>
      <c r="C29" s="96" t="s">
        <v>84</v>
      </c>
      <c r="D29" s="96" t="s">
        <v>115</v>
      </c>
      <c r="E29" s="96" t="s">
        <v>193</v>
      </c>
    </row>
    <row r="30" spans="1:5" x14ac:dyDescent="0.25">
      <c r="A30" s="96" t="s">
        <v>85</v>
      </c>
      <c r="B30" s="96" t="s">
        <v>87</v>
      </c>
      <c r="C30" s="96" t="s">
        <v>86</v>
      </c>
      <c r="D30" s="96" t="s">
        <v>44</v>
      </c>
      <c r="E30" s="96" t="s">
        <v>44</v>
      </c>
    </row>
    <row r="31" spans="1:5" x14ac:dyDescent="0.25">
      <c r="A31" s="96" t="s">
        <v>85</v>
      </c>
      <c r="B31" s="96" t="s">
        <v>87</v>
      </c>
      <c r="C31" s="96" t="s">
        <v>88</v>
      </c>
      <c r="D31" s="96" t="s">
        <v>117</v>
      </c>
      <c r="E31" s="96" t="s">
        <v>89</v>
      </c>
    </row>
    <row r="32" spans="1:5" x14ac:dyDescent="0.25">
      <c r="A32" s="96" t="s">
        <v>85</v>
      </c>
      <c r="B32" s="96" t="s">
        <v>87</v>
      </c>
      <c r="C32" s="96" t="s">
        <v>90</v>
      </c>
      <c r="D32" s="96" t="s">
        <v>115</v>
      </c>
      <c r="E32" s="96" t="s">
        <v>91</v>
      </c>
    </row>
    <row r="33" spans="1:5" x14ac:dyDescent="0.25">
      <c r="A33" s="43"/>
      <c r="B33" s="43"/>
      <c r="C33" s="39"/>
      <c r="D33" s="44"/>
      <c r="E33" s="59"/>
    </row>
    <row r="34" spans="1:5" x14ac:dyDescent="0.25">
      <c r="A34" s="43"/>
      <c r="B34" s="44"/>
      <c r="C34" s="44"/>
      <c r="D34" s="41"/>
      <c r="E34" s="59"/>
    </row>
    <row r="35" spans="1:5" x14ac:dyDescent="0.25">
      <c r="E35" s="59"/>
    </row>
    <row r="36" spans="1:5" ht="15.75" x14ac:dyDescent="0.25">
      <c r="A36" s="34" t="s">
        <v>93</v>
      </c>
      <c r="B36" s="44"/>
      <c r="C36" s="44"/>
      <c r="D36" s="44"/>
      <c r="E36" s="59"/>
    </row>
    <row r="37" spans="1:5" x14ac:dyDescent="0.25">
      <c r="A37" s="147"/>
      <c r="B37" s="147"/>
      <c r="C37" s="147"/>
      <c r="D37" s="147"/>
      <c r="E37" s="59"/>
    </row>
    <row r="38" spans="1:5" x14ac:dyDescent="0.25">
      <c r="A38" s="37"/>
      <c r="B38" s="44"/>
      <c r="C38" s="44"/>
      <c r="D38" s="44"/>
      <c r="E38" s="59"/>
    </row>
    <row r="39" spans="1:5" ht="15.75" x14ac:dyDescent="0.25">
      <c r="A39" s="29" t="s">
        <v>118</v>
      </c>
      <c r="B39" s="38"/>
      <c r="C39" s="30"/>
      <c r="D39" s="30"/>
      <c r="E39" s="59"/>
    </row>
    <row r="40" spans="1:5" x14ac:dyDescent="0.25">
      <c r="A40" s="37" t="str">
        <f>CONCATENATE("http://www.sees.com/home","?",B1)</f>
        <v>http://www.sees.com/home?src="+persona+"&amp;utm_medium=email&amp;utm_source=ym&amp;utm_content="+persona+"&amp;utm_campaign=20170214_ValDay_GM</v>
      </c>
      <c r="B40" s="44"/>
      <c r="C40" s="44"/>
      <c r="D40" s="44"/>
      <c r="E40" s="59"/>
    </row>
    <row r="41" spans="1:5" x14ac:dyDescent="0.25">
      <c r="A41" s="37"/>
      <c r="C41" s="44"/>
      <c r="E41" s="59"/>
    </row>
    <row r="42" spans="1:5" x14ac:dyDescent="0.25">
      <c r="A42" s="148" t="s">
        <v>95</v>
      </c>
      <c r="B42" s="148"/>
      <c r="C42" s="148"/>
      <c r="E42" s="59"/>
    </row>
    <row r="43" spans="1:5" x14ac:dyDescent="0.25">
      <c r="A43" s="149" t="s">
        <v>96</v>
      </c>
      <c r="B43" s="150"/>
      <c r="C43" s="150"/>
      <c r="E43" s="59"/>
    </row>
    <row r="44" spans="1:5" x14ac:dyDescent="0.25">
      <c r="A44" s="151" t="s">
        <v>205</v>
      </c>
      <c r="B44" s="151"/>
      <c r="C44" s="151"/>
      <c r="E44" s="59"/>
    </row>
    <row r="45" spans="1:5" x14ac:dyDescent="0.25">
      <c r="A45" s="44"/>
      <c r="C45" s="44"/>
    </row>
    <row r="46" spans="1:5" x14ac:dyDescent="0.25">
      <c r="A46" s="36" t="s">
        <v>97</v>
      </c>
      <c r="C46" s="44"/>
    </row>
    <row r="47" spans="1:5" x14ac:dyDescent="0.25">
      <c r="A47" s="36" t="s">
        <v>98</v>
      </c>
      <c r="C47" s="44"/>
    </row>
    <row r="48" spans="1:5" x14ac:dyDescent="0.25">
      <c r="A48" s="36" t="s">
        <v>99</v>
      </c>
      <c r="C48" s="44"/>
    </row>
    <row r="49" spans="1:3" x14ac:dyDescent="0.25">
      <c r="A49" s="36" t="s">
        <v>100</v>
      </c>
      <c r="C49" s="44"/>
    </row>
    <row r="50" spans="1:3" x14ac:dyDescent="0.25">
      <c r="A50" s="36" t="s">
        <v>101</v>
      </c>
      <c r="C50" s="44"/>
    </row>
    <row r="51" spans="1:3" x14ac:dyDescent="0.25">
      <c r="A51" s="36" t="s">
        <v>102</v>
      </c>
      <c r="C51" s="44"/>
    </row>
    <row r="52" spans="1:3" x14ac:dyDescent="0.25">
      <c r="A52" s="36" t="s">
        <v>103</v>
      </c>
      <c r="C52" s="44"/>
    </row>
    <row r="53" spans="1:3" x14ac:dyDescent="0.25">
      <c r="A53" s="36" t="s">
        <v>104</v>
      </c>
      <c r="C53" s="44"/>
    </row>
    <row r="54" spans="1:3" x14ac:dyDescent="0.25">
      <c r="A54" s="36" t="s">
        <v>105</v>
      </c>
      <c r="C54" s="44"/>
    </row>
  </sheetData>
  <mergeCells count="4">
    <mergeCell ref="A37:D37"/>
    <mergeCell ref="A42:C42"/>
    <mergeCell ref="A43:C43"/>
    <mergeCell ref="A44:C44"/>
  </mergeCells>
  <hyperlinks>
    <hyperlink ref="D9" r:id="rId1"/>
    <hyperlink ref="D10" r:id="rId2"/>
    <hyperlink ref="D29" r:id="rId3"/>
    <hyperlink ref="D31" r:id="rId4"/>
    <hyperlink ref="D32" r:id="rId5"/>
    <hyperlink ref="D6" r:id="rId6"/>
    <hyperlink ref="D7" r:id="rId7"/>
    <hyperlink ref="D8" r:id="rId8"/>
    <hyperlink ref="D11" r:id="rId9"/>
    <hyperlink ref="D28" r:id="rId10"/>
    <hyperlink ref="E31" r:id="rId11"/>
    <hyperlink ref="E32" r:id="rId12"/>
    <hyperlink ref="E28" r:id="rId13"/>
    <hyperlink ref="E6" r:id="rId14"/>
    <hyperlink ref="E7" r:id="rId15"/>
    <hyperlink ref="E8" r:id="rId16"/>
    <hyperlink ref="E9" r:id="rId17"/>
    <hyperlink ref="E10" r:id="rId18"/>
    <hyperlink ref="E11" r:id="rId19"/>
    <hyperlink ref="E29" r:id="rId20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="85" zoomScaleNormal="85" zoomScalePageLayoutView="85" workbookViewId="0">
      <selection activeCell="H18" sqref="H18"/>
    </sheetView>
  </sheetViews>
  <sheetFormatPr defaultColWidth="8.85546875" defaultRowHeight="15" x14ac:dyDescent="0.25"/>
  <cols>
    <col min="1" max="1" width="23.42578125" style="70" customWidth="1"/>
    <col min="2" max="2" width="16.85546875" style="70" customWidth="1"/>
    <col min="3" max="3" width="28.28515625" style="70" customWidth="1"/>
    <col min="4" max="4" width="43.28515625" style="70" customWidth="1"/>
    <col min="5" max="5" width="127.85546875" style="70" customWidth="1"/>
    <col min="6" max="16384" width="8.85546875" style="70"/>
  </cols>
  <sheetData>
    <row r="1" spans="1:5" ht="15.75" x14ac:dyDescent="0.25">
      <c r="A1" s="62" t="s">
        <v>92</v>
      </c>
      <c r="B1" s="64" t="str">
        <f>CONCATENATE(TRACKING!A3,'Campaign Details'!B4)</f>
        <v>src="+persona+"&amp;utm_medium=email&amp;utm_source=ym&amp;utm_content="+persona+"&amp;utm_campaign=20170214_ValDay_GM</v>
      </c>
      <c r="C1" s="64"/>
      <c r="D1" s="61"/>
    </row>
    <row r="3" spans="1:5" x14ac:dyDescent="0.25">
      <c r="A3" s="42" t="s">
        <v>40</v>
      </c>
      <c r="B3" s="42" t="s">
        <v>42</v>
      </c>
      <c r="C3" s="42" t="s">
        <v>41</v>
      </c>
      <c r="D3" s="42" t="s">
        <v>106</v>
      </c>
      <c r="E3" s="42" t="s">
        <v>107</v>
      </c>
    </row>
    <row r="4" spans="1:5" x14ac:dyDescent="0.25">
      <c r="A4" s="60" t="s">
        <v>43</v>
      </c>
      <c r="B4" s="60" t="s">
        <v>43</v>
      </c>
      <c r="C4" s="31" t="str">
        <f>'Campaign Details'!B14</f>
        <v>Extended shop hours tonight! It’s not too late for love</v>
      </c>
      <c r="D4" s="122" t="s">
        <v>114</v>
      </c>
      <c r="E4" s="70" t="str">
        <f>CONCATENATE(D4,"?",$B$1)</f>
        <v>TBD?src="+persona+"&amp;utm_medium=email&amp;utm_source=ym&amp;utm_content="+persona+"&amp;utm_campaign=20170214_ValDay_GM</v>
      </c>
    </row>
    <row r="5" spans="1:5" x14ac:dyDescent="0.25">
      <c r="A5" s="60"/>
      <c r="B5" s="60"/>
      <c r="C5" s="60"/>
      <c r="D5" s="60"/>
    </row>
    <row r="6" spans="1:5" s="79" customFormat="1" x14ac:dyDescent="0.25">
      <c r="A6" s="96" t="s">
        <v>172</v>
      </c>
      <c r="B6" s="96" t="s">
        <v>172</v>
      </c>
      <c r="C6" s="96" t="s">
        <v>46</v>
      </c>
      <c r="D6" s="96" t="s">
        <v>153</v>
      </c>
      <c r="E6" s="96" t="s">
        <v>194</v>
      </c>
    </row>
    <row r="7" spans="1:5" s="79" customFormat="1" x14ac:dyDescent="0.25">
      <c r="A7" s="96" t="s">
        <v>45</v>
      </c>
      <c r="B7" s="96" t="s">
        <v>45</v>
      </c>
      <c r="C7" s="96" t="s">
        <v>150</v>
      </c>
      <c r="D7" s="96" t="s">
        <v>154</v>
      </c>
      <c r="E7" s="96" t="s">
        <v>195</v>
      </c>
    </row>
    <row r="8" spans="1:5" s="79" customFormat="1" x14ac:dyDescent="0.25">
      <c r="A8" s="96" t="s">
        <v>45</v>
      </c>
      <c r="B8" s="96" t="s">
        <v>45</v>
      </c>
      <c r="C8" s="96" t="s">
        <v>151</v>
      </c>
      <c r="D8" s="96" t="s">
        <v>155</v>
      </c>
      <c r="E8" s="96" t="s">
        <v>196</v>
      </c>
    </row>
    <row r="9" spans="1:5" s="79" customFormat="1" x14ac:dyDescent="0.25">
      <c r="A9" s="96" t="s">
        <v>45</v>
      </c>
      <c r="B9" s="96" t="s">
        <v>45</v>
      </c>
      <c r="C9" s="96" t="s">
        <v>152</v>
      </c>
      <c r="D9" s="96" t="s">
        <v>156</v>
      </c>
      <c r="E9" s="96" t="s">
        <v>197</v>
      </c>
    </row>
    <row r="10" spans="1:5" x14ac:dyDescent="0.25">
      <c r="A10" s="60"/>
      <c r="B10" s="60"/>
      <c r="C10" s="60"/>
    </row>
    <row r="11" spans="1:5" x14ac:dyDescent="0.25">
      <c r="A11" s="42" t="s">
        <v>52</v>
      </c>
      <c r="B11" s="60"/>
      <c r="C11" s="60"/>
      <c r="D11" s="63"/>
    </row>
    <row r="12" spans="1:5" x14ac:dyDescent="0.25">
      <c r="A12" s="35" t="s">
        <v>53</v>
      </c>
      <c r="B12" s="60" t="s">
        <v>55</v>
      </c>
      <c r="C12" s="40" t="s">
        <v>54</v>
      </c>
      <c r="D12" s="122" t="s">
        <v>114</v>
      </c>
      <c r="E12" s="70" t="str">
        <f>CONCATENATE(D12,"?",$B$1)</f>
        <v>TBD?src="+persona+"&amp;utm_medium=email&amp;utm_source=ym&amp;utm_content="+persona+"&amp;utm_campaign=20170214_ValDay_GM</v>
      </c>
    </row>
    <row r="13" spans="1:5" x14ac:dyDescent="0.25">
      <c r="A13" s="42" t="s">
        <v>56</v>
      </c>
      <c r="B13" s="60"/>
      <c r="C13" s="60"/>
      <c r="D13" s="39"/>
    </row>
    <row r="14" spans="1:5" x14ac:dyDescent="0.25">
      <c r="A14" s="35" t="s">
        <v>57</v>
      </c>
      <c r="B14" s="60" t="s">
        <v>55</v>
      </c>
      <c r="C14" s="40" t="s">
        <v>58</v>
      </c>
      <c r="D14" s="122" t="s">
        <v>114</v>
      </c>
      <c r="E14" s="70" t="str">
        <f t="shared" ref="E14:E24" si="0">CONCATENATE(D14,"?",$B$1)</f>
        <v>TBD?src="+persona+"&amp;utm_medium=email&amp;utm_source=ym&amp;utm_content="+persona+"&amp;utm_campaign=20170214_ValDay_GM</v>
      </c>
    </row>
    <row r="15" spans="1:5" x14ac:dyDescent="0.25">
      <c r="A15" s="35" t="s">
        <v>59</v>
      </c>
      <c r="B15" s="60" t="s">
        <v>55</v>
      </c>
      <c r="C15" s="40" t="s">
        <v>60</v>
      </c>
      <c r="D15" s="122" t="s">
        <v>114</v>
      </c>
      <c r="E15" s="70" t="str">
        <f t="shared" si="0"/>
        <v>TBD?src="+persona+"&amp;utm_medium=email&amp;utm_source=ym&amp;utm_content="+persona+"&amp;utm_campaign=20170214_ValDay_GM</v>
      </c>
    </row>
    <row r="16" spans="1:5" x14ac:dyDescent="0.25">
      <c r="A16" s="35" t="s">
        <v>61</v>
      </c>
      <c r="B16" s="60" t="s">
        <v>55</v>
      </c>
      <c r="C16" s="40" t="s">
        <v>62</v>
      </c>
      <c r="D16" s="122" t="s">
        <v>114</v>
      </c>
      <c r="E16" s="70" t="str">
        <f t="shared" si="0"/>
        <v>TBD?src="+persona+"&amp;utm_medium=email&amp;utm_source=ym&amp;utm_content="+persona+"&amp;utm_campaign=20170214_ValDay_GM</v>
      </c>
    </row>
    <row r="17" spans="1:5" x14ac:dyDescent="0.25">
      <c r="A17" s="35" t="s">
        <v>63</v>
      </c>
      <c r="B17" s="60" t="s">
        <v>55</v>
      </c>
      <c r="C17" s="40" t="s">
        <v>64</v>
      </c>
      <c r="D17" s="122" t="s">
        <v>114</v>
      </c>
      <c r="E17" s="70" t="str">
        <f t="shared" si="0"/>
        <v>TBD?src="+persona+"&amp;utm_medium=email&amp;utm_source=ym&amp;utm_content="+persona+"&amp;utm_campaign=20170214_ValDay_GM</v>
      </c>
    </row>
    <row r="18" spans="1:5" x14ac:dyDescent="0.25">
      <c r="A18" s="42" t="s">
        <v>65</v>
      </c>
      <c r="B18" s="60"/>
      <c r="C18" s="33"/>
      <c r="D18" s="39"/>
    </row>
    <row r="19" spans="1:5" x14ac:dyDescent="0.25">
      <c r="A19" s="35" t="s">
        <v>57</v>
      </c>
      <c r="B19" s="60" t="s">
        <v>55</v>
      </c>
      <c r="C19" s="40" t="s">
        <v>66</v>
      </c>
      <c r="D19" s="122" t="s">
        <v>114</v>
      </c>
      <c r="E19" s="70" t="str">
        <f t="shared" si="0"/>
        <v>TBD?src="+persona+"&amp;utm_medium=email&amp;utm_source=ym&amp;utm_content="+persona+"&amp;utm_campaign=20170214_ValDay_GM</v>
      </c>
    </row>
    <row r="20" spans="1:5" x14ac:dyDescent="0.25">
      <c r="A20" s="35" t="s">
        <v>59</v>
      </c>
      <c r="B20" s="60" t="s">
        <v>55</v>
      </c>
      <c r="C20" s="40" t="s">
        <v>67</v>
      </c>
      <c r="D20" s="122" t="s">
        <v>114</v>
      </c>
      <c r="E20" s="70" t="str">
        <f t="shared" si="0"/>
        <v>TBD?src="+persona+"&amp;utm_medium=email&amp;utm_source=ym&amp;utm_content="+persona+"&amp;utm_campaign=20170214_ValDay_GM</v>
      </c>
    </row>
    <row r="21" spans="1:5" x14ac:dyDescent="0.25">
      <c r="A21" s="35" t="s">
        <v>61</v>
      </c>
      <c r="B21" s="60" t="s">
        <v>55</v>
      </c>
      <c r="C21" s="40" t="s">
        <v>68</v>
      </c>
      <c r="D21" s="122" t="s">
        <v>114</v>
      </c>
      <c r="E21" s="70" t="str">
        <f t="shared" si="0"/>
        <v>TBD?src="+persona+"&amp;utm_medium=email&amp;utm_source=ym&amp;utm_content="+persona+"&amp;utm_campaign=20170214_ValDay_GM</v>
      </c>
    </row>
    <row r="22" spans="1:5" x14ac:dyDescent="0.25">
      <c r="A22" s="35" t="s">
        <v>63</v>
      </c>
      <c r="B22" s="60" t="s">
        <v>55</v>
      </c>
      <c r="C22" s="40" t="s">
        <v>69</v>
      </c>
      <c r="D22" s="122" t="s">
        <v>114</v>
      </c>
      <c r="E22" s="70" t="str">
        <f t="shared" si="0"/>
        <v>TBD?src="+persona+"&amp;utm_medium=email&amp;utm_source=ym&amp;utm_content="+persona+"&amp;utm_campaign=20170214_ValDay_GM</v>
      </c>
    </row>
    <row r="23" spans="1:5" x14ac:dyDescent="0.25">
      <c r="A23" s="42" t="s">
        <v>70</v>
      </c>
      <c r="B23" s="60"/>
      <c r="C23" s="33"/>
      <c r="D23" s="87"/>
    </row>
    <row r="24" spans="1:5" x14ac:dyDescent="0.25">
      <c r="A24" s="35" t="s">
        <v>53</v>
      </c>
      <c r="B24" s="60" t="s">
        <v>55</v>
      </c>
      <c r="C24" s="72" t="s">
        <v>54</v>
      </c>
      <c r="D24" s="122" t="s">
        <v>114</v>
      </c>
      <c r="E24" s="70" t="str">
        <f t="shared" si="0"/>
        <v>TBD?src="+persona+"&amp;utm_medium=email&amp;utm_source=ym&amp;utm_content="+persona+"&amp;utm_campaign=20170214_ValDay_GM</v>
      </c>
    </row>
    <row r="25" spans="1:5" x14ac:dyDescent="0.25">
      <c r="A25" s="35"/>
      <c r="B25" s="60"/>
      <c r="C25" s="32"/>
      <c r="D25" s="39"/>
    </row>
    <row r="26" spans="1:5" x14ac:dyDescent="0.25">
      <c r="A26" s="96" t="s">
        <v>71</v>
      </c>
      <c r="B26" s="96" t="s">
        <v>71</v>
      </c>
      <c r="C26" s="96" t="s">
        <v>72</v>
      </c>
      <c r="D26" s="96" t="s">
        <v>73</v>
      </c>
      <c r="E26" s="96" t="str">
        <f>D26</f>
        <v xml:space="preserve">https://www.facebook.com/Sees.Candies </v>
      </c>
    </row>
    <row r="27" spans="1:5" x14ac:dyDescent="0.25">
      <c r="A27" s="96" t="s">
        <v>71</v>
      </c>
      <c r="B27" s="96" t="s">
        <v>71</v>
      </c>
      <c r="C27" s="96" t="s">
        <v>74</v>
      </c>
      <c r="D27" s="96" t="s">
        <v>75</v>
      </c>
      <c r="E27" s="96" t="str">
        <f t="shared" ref="E27:E30" si="1">D27</f>
        <v>https://twitter.com/seescandies</v>
      </c>
    </row>
    <row r="28" spans="1:5" x14ac:dyDescent="0.25">
      <c r="A28" s="96" t="s">
        <v>71</v>
      </c>
      <c r="B28" s="96" t="s">
        <v>71</v>
      </c>
      <c r="C28" s="96" t="s">
        <v>76</v>
      </c>
      <c r="D28" s="96" t="s">
        <v>77</v>
      </c>
      <c r="E28" s="96" t="str">
        <f t="shared" si="1"/>
        <v>https://instagram.com/seescandies</v>
      </c>
    </row>
    <row r="29" spans="1:5" x14ac:dyDescent="0.25">
      <c r="A29" s="96" t="s">
        <v>71</v>
      </c>
      <c r="B29" s="96" t="s">
        <v>71</v>
      </c>
      <c r="C29" s="96" t="s">
        <v>78</v>
      </c>
      <c r="D29" s="96" t="s">
        <v>79</v>
      </c>
      <c r="E29" s="96" t="str">
        <f t="shared" si="1"/>
        <v>http://www.pinterest.com/seescandies/</v>
      </c>
    </row>
    <row r="30" spans="1:5" x14ac:dyDescent="0.25">
      <c r="A30" s="96" t="s">
        <v>71</v>
      </c>
      <c r="B30" s="96" t="s">
        <v>71</v>
      </c>
      <c r="C30" s="96" t="s">
        <v>80</v>
      </c>
      <c r="D30" s="96" t="s">
        <v>81</v>
      </c>
      <c r="E30" s="96" t="str">
        <f t="shared" si="1"/>
        <v>http://www.youtube.com/seescandiesshop</v>
      </c>
    </row>
    <row r="31" spans="1:5" x14ac:dyDescent="0.25">
      <c r="A31" s="96" t="s">
        <v>71</v>
      </c>
      <c r="B31" s="96" t="s">
        <v>71</v>
      </c>
      <c r="C31" s="96" t="s">
        <v>82</v>
      </c>
      <c r="D31" s="96" t="s">
        <v>158</v>
      </c>
      <c r="E31" s="96" t="s">
        <v>157</v>
      </c>
    </row>
    <row r="32" spans="1:5" x14ac:dyDescent="0.25">
      <c r="A32" s="96" t="s">
        <v>71</v>
      </c>
      <c r="B32" s="96" t="s">
        <v>71</v>
      </c>
      <c r="C32" s="96" t="s">
        <v>84</v>
      </c>
      <c r="D32" s="96" t="s">
        <v>159</v>
      </c>
      <c r="E32" s="96" t="s">
        <v>198</v>
      </c>
    </row>
    <row r="33" spans="1:5" x14ac:dyDescent="0.25">
      <c r="A33" s="96" t="s">
        <v>85</v>
      </c>
      <c r="B33" s="96" t="s">
        <v>87</v>
      </c>
      <c r="C33" s="97" t="s">
        <v>86</v>
      </c>
      <c r="D33" s="96" t="s">
        <v>44</v>
      </c>
      <c r="E33" s="96" t="s">
        <v>44</v>
      </c>
    </row>
    <row r="34" spans="1:5" x14ac:dyDescent="0.25">
      <c r="A34" s="96" t="s">
        <v>85</v>
      </c>
      <c r="B34" s="96" t="s">
        <v>87</v>
      </c>
      <c r="C34" s="97" t="s">
        <v>88</v>
      </c>
      <c r="D34" s="96" t="s">
        <v>162</v>
      </c>
      <c r="E34" s="96" t="s">
        <v>160</v>
      </c>
    </row>
    <row r="35" spans="1:5" x14ac:dyDescent="0.25">
      <c r="A35" s="96" t="s">
        <v>85</v>
      </c>
      <c r="B35" s="96" t="s">
        <v>87</v>
      </c>
      <c r="C35" s="97" t="s">
        <v>90</v>
      </c>
      <c r="D35" s="96" t="s">
        <v>159</v>
      </c>
      <c r="E35" s="96" t="s">
        <v>161</v>
      </c>
    </row>
    <row r="36" spans="1:5" x14ac:dyDescent="0.25">
      <c r="A36" s="60"/>
      <c r="B36" s="60"/>
      <c r="C36" s="39"/>
    </row>
    <row r="37" spans="1:5" x14ac:dyDescent="0.25">
      <c r="A37" s="60"/>
      <c r="D37" s="41"/>
    </row>
    <row r="39" spans="1:5" ht="15.75" x14ac:dyDescent="0.25">
      <c r="A39" s="62" t="s">
        <v>93</v>
      </c>
    </row>
    <row r="40" spans="1:5" x14ac:dyDescent="0.25">
      <c r="A40" s="147" t="s">
        <v>94</v>
      </c>
      <c r="B40" s="147"/>
      <c r="C40" s="147"/>
      <c r="D40" s="147"/>
    </row>
    <row r="41" spans="1:5" x14ac:dyDescent="0.25">
      <c r="A41" s="37"/>
    </row>
    <row r="42" spans="1:5" s="73" customFormat="1" ht="15.75" x14ac:dyDescent="0.25">
      <c r="A42" s="91" t="s">
        <v>163</v>
      </c>
    </row>
    <row r="43" spans="1:5" s="73" customFormat="1" x14ac:dyDescent="0.25">
      <c r="A43" s="82" t="str">
        <f>CONCATENATE("http://fundraising.sees.com/home","?",B1)</f>
        <v>http://fundraising.sees.com/home?src="+persona+"&amp;utm_medium=email&amp;utm_source=ym&amp;utm_content="+persona+"&amp;utm_campaign=20170214_ValDay_GM</v>
      </c>
    </row>
    <row r="44" spans="1:5" s="74" customFormat="1" x14ac:dyDescent="0.25">
      <c r="A44" s="82"/>
    </row>
    <row r="45" spans="1:5" s="73" customFormat="1" ht="15.75" x14ac:dyDescent="0.25">
      <c r="A45" s="91" t="s">
        <v>164</v>
      </c>
    </row>
    <row r="46" spans="1:5" s="73" customFormat="1" x14ac:dyDescent="0.25">
      <c r="A46" s="82" t="str">
        <f>CONCATENATE("http://yumraising.com/","?",B1)</f>
        <v>http://yumraising.com/?src="+persona+"&amp;utm_medium=email&amp;utm_source=ym&amp;utm_content="+persona+"&amp;utm_campaign=20170214_ValDay_GM</v>
      </c>
    </row>
    <row r="47" spans="1:5" ht="15.75" x14ac:dyDescent="0.25">
      <c r="A47" s="29"/>
      <c r="B47" s="38"/>
      <c r="C47" s="64"/>
      <c r="D47" s="64"/>
    </row>
    <row r="48" spans="1:5" x14ac:dyDescent="0.25">
      <c r="A48" s="37"/>
    </row>
    <row r="49" spans="1:3" x14ac:dyDescent="0.25">
      <c r="A49" s="37"/>
    </row>
    <row r="50" spans="1:3" x14ac:dyDescent="0.25">
      <c r="A50" s="148" t="s">
        <v>95</v>
      </c>
      <c r="B50" s="148"/>
      <c r="C50" s="148"/>
    </row>
    <row r="51" spans="1:3" x14ac:dyDescent="0.25">
      <c r="A51" s="149" t="s">
        <v>96</v>
      </c>
      <c r="B51" s="149"/>
      <c r="C51" s="149"/>
    </row>
    <row r="52" spans="1:3" s="92" customFormat="1" x14ac:dyDescent="0.25">
      <c r="A52" s="151" t="s">
        <v>205</v>
      </c>
      <c r="B52" s="151"/>
      <c r="C52" s="151"/>
    </row>
    <row r="54" spans="1:3" x14ac:dyDescent="0.25">
      <c r="A54" s="36" t="s">
        <v>97</v>
      </c>
    </row>
    <row r="55" spans="1:3" x14ac:dyDescent="0.25">
      <c r="A55" s="36" t="s">
        <v>98</v>
      </c>
    </row>
    <row r="56" spans="1:3" x14ac:dyDescent="0.25">
      <c r="A56" s="36" t="s">
        <v>99</v>
      </c>
    </row>
    <row r="57" spans="1:3" x14ac:dyDescent="0.25">
      <c r="A57" s="36" t="s">
        <v>100</v>
      </c>
    </row>
    <row r="58" spans="1:3" x14ac:dyDescent="0.25">
      <c r="A58" s="36" t="s">
        <v>101</v>
      </c>
    </row>
    <row r="59" spans="1:3" x14ac:dyDescent="0.25">
      <c r="A59" s="36" t="s">
        <v>102</v>
      </c>
    </row>
    <row r="60" spans="1:3" x14ac:dyDescent="0.25">
      <c r="A60" s="36" t="s">
        <v>103</v>
      </c>
    </row>
    <row r="61" spans="1:3" x14ac:dyDescent="0.25">
      <c r="A61" s="36" t="s">
        <v>104</v>
      </c>
    </row>
    <row r="62" spans="1:3" x14ac:dyDescent="0.25">
      <c r="A62" s="36" t="s">
        <v>105</v>
      </c>
    </row>
  </sheetData>
  <mergeCells count="4">
    <mergeCell ref="A40:D40"/>
    <mergeCell ref="A50:C50"/>
    <mergeCell ref="A51:C51"/>
    <mergeCell ref="A52:C52"/>
  </mergeCells>
  <hyperlinks>
    <hyperlink ref="D7" r:id="rId1"/>
    <hyperlink ref="D8" r:id="rId2"/>
    <hyperlink ref="D9" r:id="rId3"/>
    <hyperlink ref="D6" r:id="rId4"/>
    <hyperlink ref="D31" r:id="rId5"/>
    <hyperlink ref="E31" r:id="rId6"/>
    <hyperlink ref="D32" r:id="rId7"/>
    <hyperlink ref="E34" r:id="rId8"/>
    <hyperlink ref="E35" r:id="rId9"/>
    <hyperlink ref="D35" r:id="rId10"/>
    <hyperlink ref="D34" r:id="rId11"/>
    <hyperlink ref="E6" r:id="rId12"/>
    <hyperlink ref="E7" r:id="rId13"/>
    <hyperlink ref="E8" r:id="rId14"/>
    <hyperlink ref="E9" r:id="rId15"/>
    <hyperlink ref="E32" r:id="rId16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zoomScale="85" zoomScaleNormal="85" zoomScalePageLayoutView="85" workbookViewId="0"/>
  </sheetViews>
  <sheetFormatPr defaultColWidth="8.85546875" defaultRowHeight="15" x14ac:dyDescent="0.25"/>
  <cols>
    <col min="1" max="1" width="23.42578125" style="74" customWidth="1"/>
    <col min="2" max="2" width="16.85546875" style="74" customWidth="1"/>
    <col min="3" max="3" width="31.7109375" style="74" customWidth="1"/>
    <col min="4" max="4" width="58.85546875" style="74" customWidth="1"/>
    <col min="5" max="5" width="118.7109375" style="74" customWidth="1"/>
    <col min="6" max="16384" width="8.85546875" style="74"/>
  </cols>
  <sheetData>
    <row r="1" spans="1:5" ht="15.75" x14ac:dyDescent="0.25">
      <c r="A1" s="85" t="s">
        <v>92</v>
      </c>
      <c r="B1" s="90" t="str">
        <f>CONCATENATE(TRACKING!A3,'Campaign Details'!B4)</f>
        <v>src="+persona+"&amp;utm_medium=email&amp;utm_source=ym&amp;utm_content="+persona+"&amp;utm_campaign=20170214_ValDay_GM</v>
      </c>
      <c r="C1" s="90"/>
      <c r="D1" s="80"/>
    </row>
    <row r="3" spans="1:5" x14ac:dyDescent="0.25">
      <c r="A3" s="76" t="s">
        <v>40</v>
      </c>
      <c r="B3" s="76" t="s">
        <v>42</v>
      </c>
      <c r="C3" s="76" t="s">
        <v>41</v>
      </c>
      <c r="D3" s="76" t="s">
        <v>106</v>
      </c>
      <c r="E3" s="76" t="s">
        <v>107</v>
      </c>
    </row>
    <row r="4" spans="1:5" x14ac:dyDescent="0.25">
      <c r="A4" s="75" t="s">
        <v>43</v>
      </c>
      <c r="B4" s="75" t="s">
        <v>43</v>
      </c>
      <c r="C4" s="86" t="str">
        <f>'Campaign Details'!B14</f>
        <v>Extended shop hours tonight! It’s not too late for love</v>
      </c>
      <c r="D4" s="122" t="s">
        <v>114</v>
      </c>
      <c r="E4" s="74" t="str">
        <f>CONCATENATE(D4,"?",$B$1)</f>
        <v>TBD?src="+persona+"&amp;utm_medium=email&amp;utm_source=ym&amp;utm_content="+persona+"&amp;utm_campaign=20170214_ValDay_GM</v>
      </c>
    </row>
    <row r="5" spans="1:5" x14ac:dyDescent="0.25">
      <c r="A5" s="75"/>
      <c r="B5" s="75"/>
      <c r="C5" s="75"/>
      <c r="D5" s="75"/>
    </row>
    <row r="6" spans="1:5" s="79" customFormat="1" x14ac:dyDescent="0.25">
      <c r="A6" s="96" t="s">
        <v>172</v>
      </c>
      <c r="B6" s="96" t="s">
        <v>172</v>
      </c>
      <c r="C6" s="98" t="s">
        <v>46</v>
      </c>
      <c r="D6" s="98" t="s">
        <v>167</v>
      </c>
      <c r="E6" s="96" t="s">
        <v>199</v>
      </c>
    </row>
    <row r="7" spans="1:5" s="79" customFormat="1" x14ac:dyDescent="0.25">
      <c r="A7" s="96" t="s">
        <v>45</v>
      </c>
      <c r="B7" s="96" t="s">
        <v>45</v>
      </c>
      <c r="C7" s="98" t="s">
        <v>47</v>
      </c>
      <c r="D7" s="98" t="s">
        <v>168</v>
      </c>
      <c r="E7" s="96" t="s">
        <v>200</v>
      </c>
    </row>
    <row r="8" spans="1:5" s="79" customFormat="1" x14ac:dyDescent="0.25">
      <c r="A8" s="96" t="s">
        <v>45</v>
      </c>
      <c r="B8" s="96" t="s">
        <v>45</v>
      </c>
      <c r="C8" s="98" t="s">
        <v>165</v>
      </c>
      <c r="D8" s="98" t="s">
        <v>169</v>
      </c>
      <c r="E8" s="96" t="s">
        <v>201</v>
      </c>
    </row>
    <row r="9" spans="1:5" s="79" customFormat="1" x14ac:dyDescent="0.25">
      <c r="A9" s="96" t="s">
        <v>45</v>
      </c>
      <c r="B9" s="96" t="s">
        <v>45</v>
      </c>
      <c r="C9" s="98" t="s">
        <v>166</v>
      </c>
      <c r="D9" s="98" t="s">
        <v>170</v>
      </c>
      <c r="E9" s="96" t="s">
        <v>202</v>
      </c>
    </row>
    <row r="10" spans="1:5" s="79" customFormat="1" x14ac:dyDescent="0.25">
      <c r="A10" s="96" t="s">
        <v>45</v>
      </c>
      <c r="B10" s="96" t="s">
        <v>45</v>
      </c>
      <c r="C10" s="98" t="s">
        <v>204</v>
      </c>
      <c r="D10" s="98" t="s">
        <v>171</v>
      </c>
      <c r="E10" s="96" t="s">
        <v>203</v>
      </c>
    </row>
    <row r="11" spans="1:5" s="92" customFormat="1" x14ac:dyDescent="0.25">
      <c r="A11" s="93"/>
      <c r="B11" s="93"/>
      <c r="C11" s="93"/>
      <c r="D11" s="94"/>
    </row>
    <row r="12" spans="1:5" x14ac:dyDescent="0.25">
      <c r="A12" s="76" t="s">
        <v>52</v>
      </c>
      <c r="B12" s="75"/>
      <c r="C12" s="75"/>
      <c r="D12" s="88"/>
    </row>
    <row r="13" spans="1:5" x14ac:dyDescent="0.25">
      <c r="A13" s="84" t="s">
        <v>53</v>
      </c>
      <c r="B13" s="75" t="s">
        <v>55</v>
      </c>
      <c r="C13" s="78" t="s">
        <v>54</v>
      </c>
      <c r="D13" s="122" t="s">
        <v>114</v>
      </c>
      <c r="E13" s="74" t="str">
        <f>CONCATENATE(D13,"?",$B$1)</f>
        <v>TBD?src="+persona+"&amp;utm_medium=email&amp;utm_source=ym&amp;utm_content="+persona+"&amp;utm_campaign=20170214_ValDay_GM</v>
      </c>
    </row>
    <row r="14" spans="1:5" x14ac:dyDescent="0.25">
      <c r="A14" s="76" t="s">
        <v>56</v>
      </c>
      <c r="B14" s="75"/>
      <c r="C14" s="75"/>
      <c r="D14" s="79"/>
    </row>
    <row r="15" spans="1:5" x14ac:dyDescent="0.25">
      <c r="A15" s="84" t="s">
        <v>57</v>
      </c>
      <c r="B15" s="75" t="s">
        <v>55</v>
      </c>
      <c r="C15" s="78" t="s">
        <v>58</v>
      </c>
      <c r="D15" s="122" t="s">
        <v>114</v>
      </c>
      <c r="E15" s="74" t="str">
        <f t="shared" ref="E15:E25" si="0">CONCATENATE(D15,"?",$B$1)</f>
        <v>TBD?src="+persona+"&amp;utm_medium=email&amp;utm_source=ym&amp;utm_content="+persona+"&amp;utm_campaign=20170214_ValDay_GM</v>
      </c>
    </row>
    <row r="16" spans="1:5" x14ac:dyDescent="0.25">
      <c r="A16" s="84" t="s">
        <v>59</v>
      </c>
      <c r="B16" s="75" t="s">
        <v>55</v>
      </c>
      <c r="C16" s="78" t="s">
        <v>60</v>
      </c>
      <c r="D16" s="122" t="s">
        <v>114</v>
      </c>
      <c r="E16" s="74" t="str">
        <f t="shared" si="0"/>
        <v>TBD?src="+persona+"&amp;utm_medium=email&amp;utm_source=ym&amp;utm_content="+persona+"&amp;utm_campaign=20170214_ValDay_GM</v>
      </c>
    </row>
    <row r="17" spans="1:5" x14ac:dyDescent="0.25">
      <c r="A17" s="84" t="s">
        <v>61</v>
      </c>
      <c r="B17" s="75" t="s">
        <v>55</v>
      </c>
      <c r="C17" s="78" t="s">
        <v>62</v>
      </c>
      <c r="D17" s="122" t="s">
        <v>114</v>
      </c>
      <c r="E17" s="74" t="str">
        <f t="shared" si="0"/>
        <v>TBD?src="+persona+"&amp;utm_medium=email&amp;utm_source=ym&amp;utm_content="+persona+"&amp;utm_campaign=20170214_ValDay_GM</v>
      </c>
    </row>
    <row r="18" spans="1:5" x14ac:dyDescent="0.25">
      <c r="A18" s="84" t="s">
        <v>63</v>
      </c>
      <c r="B18" s="75" t="s">
        <v>55</v>
      </c>
      <c r="C18" s="78" t="s">
        <v>64</v>
      </c>
      <c r="D18" s="122" t="s">
        <v>114</v>
      </c>
      <c r="E18" s="74" t="str">
        <f t="shared" si="0"/>
        <v>TBD?src="+persona+"&amp;utm_medium=email&amp;utm_source=ym&amp;utm_content="+persona+"&amp;utm_campaign=20170214_ValDay_GM</v>
      </c>
    </row>
    <row r="19" spans="1:5" x14ac:dyDescent="0.25">
      <c r="A19" s="76" t="s">
        <v>65</v>
      </c>
      <c r="B19" s="75"/>
      <c r="C19" s="87"/>
      <c r="D19" s="79"/>
    </row>
    <row r="20" spans="1:5" x14ac:dyDescent="0.25">
      <c r="A20" s="84" t="s">
        <v>57</v>
      </c>
      <c r="B20" s="75" t="s">
        <v>55</v>
      </c>
      <c r="C20" s="78" t="s">
        <v>66</v>
      </c>
      <c r="D20" s="122" t="s">
        <v>114</v>
      </c>
      <c r="E20" s="74" t="str">
        <f t="shared" si="0"/>
        <v>TBD?src="+persona+"&amp;utm_medium=email&amp;utm_source=ym&amp;utm_content="+persona+"&amp;utm_campaign=20170214_ValDay_GM</v>
      </c>
    </row>
    <row r="21" spans="1:5" x14ac:dyDescent="0.25">
      <c r="A21" s="84" t="s">
        <v>59</v>
      </c>
      <c r="B21" s="75" t="s">
        <v>55</v>
      </c>
      <c r="C21" s="78" t="s">
        <v>67</v>
      </c>
      <c r="D21" s="122" t="s">
        <v>114</v>
      </c>
      <c r="E21" s="74" t="str">
        <f t="shared" si="0"/>
        <v>TBD?src="+persona+"&amp;utm_medium=email&amp;utm_source=ym&amp;utm_content="+persona+"&amp;utm_campaign=20170214_ValDay_GM</v>
      </c>
    </row>
    <row r="22" spans="1:5" x14ac:dyDescent="0.25">
      <c r="A22" s="84" t="s">
        <v>61</v>
      </c>
      <c r="B22" s="75" t="s">
        <v>55</v>
      </c>
      <c r="C22" s="78" t="s">
        <v>68</v>
      </c>
      <c r="D22" s="122" t="s">
        <v>114</v>
      </c>
      <c r="E22" s="74" t="str">
        <f t="shared" si="0"/>
        <v>TBD?src="+persona+"&amp;utm_medium=email&amp;utm_source=ym&amp;utm_content="+persona+"&amp;utm_campaign=20170214_ValDay_GM</v>
      </c>
    </row>
    <row r="23" spans="1:5" x14ac:dyDescent="0.25">
      <c r="A23" s="84" t="s">
        <v>63</v>
      </c>
      <c r="B23" s="75" t="s">
        <v>55</v>
      </c>
      <c r="C23" s="78" t="s">
        <v>69</v>
      </c>
      <c r="D23" s="122" t="s">
        <v>114</v>
      </c>
      <c r="E23" s="74" t="str">
        <f t="shared" si="0"/>
        <v>TBD?src="+persona+"&amp;utm_medium=email&amp;utm_source=ym&amp;utm_content="+persona+"&amp;utm_campaign=20170214_ValDay_GM</v>
      </c>
    </row>
    <row r="24" spans="1:5" x14ac:dyDescent="0.25">
      <c r="A24" s="76" t="s">
        <v>70</v>
      </c>
      <c r="B24" s="75"/>
      <c r="C24" s="87"/>
      <c r="D24" s="79"/>
    </row>
    <row r="25" spans="1:5" x14ac:dyDescent="0.25">
      <c r="A25" s="84" t="s">
        <v>53</v>
      </c>
      <c r="B25" s="75" t="s">
        <v>55</v>
      </c>
      <c r="C25" s="78" t="s">
        <v>54</v>
      </c>
      <c r="D25" s="122" t="s">
        <v>114</v>
      </c>
      <c r="E25" s="74" t="str">
        <f t="shared" si="0"/>
        <v>TBD?src="+persona+"&amp;utm_medium=email&amp;utm_source=ym&amp;utm_content="+persona+"&amp;utm_campaign=20170214_ValDay_GM</v>
      </c>
    </row>
    <row r="26" spans="1:5" x14ac:dyDescent="0.25">
      <c r="A26" s="84"/>
      <c r="B26" s="75"/>
      <c r="C26" s="89"/>
      <c r="D26" s="79"/>
    </row>
    <row r="27" spans="1:5" s="79" customFormat="1" x14ac:dyDescent="0.25">
      <c r="A27" s="96" t="s">
        <v>71</v>
      </c>
      <c r="B27" s="96" t="s">
        <v>71</v>
      </c>
      <c r="C27" s="96" t="s">
        <v>72</v>
      </c>
      <c r="D27" s="96" t="s">
        <v>73</v>
      </c>
      <c r="E27" s="96" t="str">
        <f>D27</f>
        <v xml:space="preserve">https://www.facebook.com/Sees.Candies </v>
      </c>
    </row>
    <row r="28" spans="1:5" s="79" customFormat="1" x14ac:dyDescent="0.25">
      <c r="A28" s="96" t="s">
        <v>71</v>
      </c>
      <c r="B28" s="96" t="s">
        <v>71</v>
      </c>
      <c r="C28" s="96" t="s">
        <v>74</v>
      </c>
      <c r="D28" s="96" t="s">
        <v>75</v>
      </c>
      <c r="E28" s="96" t="str">
        <f t="shared" ref="E28:E31" si="1">D28</f>
        <v>https://twitter.com/seescandies</v>
      </c>
    </row>
    <row r="29" spans="1:5" s="79" customFormat="1" x14ac:dyDescent="0.25">
      <c r="A29" s="96" t="s">
        <v>71</v>
      </c>
      <c r="B29" s="96" t="s">
        <v>71</v>
      </c>
      <c r="C29" s="96" t="s">
        <v>76</v>
      </c>
      <c r="D29" s="96" t="s">
        <v>77</v>
      </c>
      <c r="E29" s="96" t="str">
        <f t="shared" si="1"/>
        <v>https://instagram.com/seescandies</v>
      </c>
    </row>
    <row r="30" spans="1:5" s="79" customFormat="1" x14ac:dyDescent="0.25">
      <c r="A30" s="96" t="s">
        <v>71</v>
      </c>
      <c r="B30" s="96" t="s">
        <v>71</v>
      </c>
      <c r="C30" s="96" t="s">
        <v>78</v>
      </c>
      <c r="D30" s="96" t="s">
        <v>79</v>
      </c>
      <c r="E30" s="96" t="str">
        <f t="shared" si="1"/>
        <v>http://www.pinterest.com/seescandies/</v>
      </c>
    </row>
    <row r="31" spans="1:5" s="79" customFormat="1" x14ac:dyDescent="0.25">
      <c r="A31" s="96" t="s">
        <v>71</v>
      </c>
      <c r="B31" s="96" t="s">
        <v>71</v>
      </c>
      <c r="C31" s="96" t="s">
        <v>80</v>
      </c>
      <c r="D31" s="96" t="s">
        <v>81</v>
      </c>
      <c r="E31" s="96" t="str">
        <f t="shared" si="1"/>
        <v>http://www.youtube.com/seescandiesshop</v>
      </c>
    </row>
    <row r="32" spans="1:5" s="79" customFormat="1" x14ac:dyDescent="0.25">
      <c r="A32" s="96" t="s">
        <v>71</v>
      </c>
      <c r="B32" s="96" t="s">
        <v>71</v>
      </c>
      <c r="C32" s="96" t="s">
        <v>82</v>
      </c>
      <c r="D32" s="96" t="s">
        <v>260</v>
      </c>
      <c r="E32" s="96" t="s">
        <v>261</v>
      </c>
    </row>
    <row r="33" spans="1:5" s="79" customFormat="1" x14ac:dyDescent="0.25">
      <c r="A33" s="96" t="s">
        <v>71</v>
      </c>
      <c r="B33" s="96" t="s">
        <v>71</v>
      </c>
      <c r="C33" s="96" t="s">
        <v>84</v>
      </c>
      <c r="D33" s="96" t="s">
        <v>255</v>
      </c>
      <c r="E33" s="97" t="s">
        <v>256</v>
      </c>
    </row>
    <row r="34" spans="1:5" s="79" customFormat="1" x14ac:dyDescent="0.25">
      <c r="A34" s="96" t="s">
        <v>85</v>
      </c>
      <c r="B34" s="96" t="s">
        <v>87</v>
      </c>
      <c r="C34" s="97" t="s">
        <v>86</v>
      </c>
      <c r="D34" s="96" t="s">
        <v>44</v>
      </c>
      <c r="E34" s="96" t="s">
        <v>44</v>
      </c>
    </row>
    <row r="35" spans="1:5" s="79" customFormat="1" x14ac:dyDescent="0.25">
      <c r="A35" s="96" t="s">
        <v>85</v>
      </c>
      <c r="B35" s="96" t="s">
        <v>87</v>
      </c>
      <c r="C35" s="97" t="s">
        <v>88</v>
      </c>
      <c r="D35" s="97" t="s">
        <v>257</v>
      </c>
      <c r="E35" s="97" t="s">
        <v>258</v>
      </c>
    </row>
    <row r="36" spans="1:5" s="79" customFormat="1" x14ac:dyDescent="0.25">
      <c r="A36" s="96" t="s">
        <v>85</v>
      </c>
      <c r="B36" s="96" t="s">
        <v>87</v>
      </c>
      <c r="C36" s="97" t="s">
        <v>90</v>
      </c>
      <c r="D36" s="97" t="s">
        <v>255</v>
      </c>
      <c r="E36" s="97" t="s">
        <v>259</v>
      </c>
    </row>
    <row r="37" spans="1:5" x14ac:dyDescent="0.25">
      <c r="A37" s="75"/>
      <c r="B37" s="75"/>
      <c r="C37" s="79"/>
    </row>
    <row r="38" spans="1:5" x14ac:dyDescent="0.25">
      <c r="A38" s="75"/>
      <c r="D38" s="77"/>
    </row>
    <row r="40" spans="1:5" ht="15.75" x14ac:dyDescent="0.25">
      <c r="A40" s="85" t="s">
        <v>93</v>
      </c>
    </row>
    <row r="41" spans="1:5" x14ac:dyDescent="0.25">
      <c r="A41" s="147" t="s">
        <v>94</v>
      </c>
      <c r="B41" s="147"/>
      <c r="C41" s="147"/>
      <c r="D41" s="147"/>
    </row>
    <row r="42" spans="1:5" x14ac:dyDescent="0.25">
      <c r="A42" s="82"/>
    </row>
    <row r="43" spans="1:5" ht="15.75" x14ac:dyDescent="0.25">
      <c r="A43" s="91" t="s">
        <v>173</v>
      </c>
    </row>
    <row r="44" spans="1:5" x14ac:dyDescent="0.25">
      <c r="A44" s="82" t="str">
        <f>CONCATENATE("http://sees.com/businessgifts","?",B1)</f>
        <v>http://sees.com/businessgifts?src="+persona+"&amp;utm_medium=email&amp;utm_source=ym&amp;utm_content="+persona+"&amp;utm_campaign=20170214_ValDay_GM</v>
      </c>
    </row>
    <row r="45" spans="1:5" x14ac:dyDescent="0.25">
      <c r="A45" s="82"/>
    </row>
    <row r="46" spans="1:5" ht="15.75" x14ac:dyDescent="0.25">
      <c r="A46" s="91"/>
      <c r="B46" s="81"/>
      <c r="C46" s="90"/>
      <c r="D46" s="90"/>
    </row>
    <row r="47" spans="1:5" x14ac:dyDescent="0.25">
      <c r="A47" s="82"/>
    </row>
    <row r="48" spans="1:5" x14ac:dyDescent="0.25">
      <c r="A48" s="82"/>
    </row>
    <row r="49" spans="1:3" x14ac:dyDescent="0.25">
      <c r="A49" s="148" t="s">
        <v>95</v>
      </c>
      <c r="B49" s="148"/>
      <c r="C49" s="148"/>
    </row>
    <row r="50" spans="1:3" x14ac:dyDescent="0.25">
      <c r="A50" s="149" t="s">
        <v>96</v>
      </c>
      <c r="B50" s="149"/>
      <c r="C50" s="149"/>
    </row>
    <row r="51" spans="1:3" s="92" customFormat="1" x14ac:dyDescent="0.25">
      <c r="A51" s="151" t="s">
        <v>205</v>
      </c>
      <c r="B51" s="151"/>
      <c r="C51" s="151"/>
    </row>
    <row r="53" spans="1:3" x14ac:dyDescent="0.25">
      <c r="A53" s="83" t="s">
        <v>97</v>
      </c>
    </row>
    <row r="54" spans="1:3" x14ac:dyDescent="0.25">
      <c r="A54" s="83" t="s">
        <v>98</v>
      </c>
    </row>
    <row r="55" spans="1:3" x14ac:dyDescent="0.25">
      <c r="A55" s="83" t="s">
        <v>99</v>
      </c>
    </row>
    <row r="56" spans="1:3" x14ac:dyDescent="0.25">
      <c r="A56" s="83" t="s">
        <v>100</v>
      </c>
    </row>
    <row r="57" spans="1:3" x14ac:dyDescent="0.25">
      <c r="A57" s="83" t="s">
        <v>101</v>
      </c>
    </row>
    <row r="58" spans="1:3" x14ac:dyDescent="0.25">
      <c r="A58" s="83" t="s">
        <v>102</v>
      </c>
    </row>
    <row r="59" spans="1:3" x14ac:dyDescent="0.25">
      <c r="A59" s="83" t="s">
        <v>103</v>
      </c>
    </row>
    <row r="60" spans="1:3" x14ac:dyDescent="0.25">
      <c r="A60" s="83" t="s">
        <v>104</v>
      </c>
    </row>
    <row r="61" spans="1:3" x14ac:dyDescent="0.25">
      <c r="A61" s="83" t="s">
        <v>105</v>
      </c>
    </row>
  </sheetData>
  <mergeCells count="4">
    <mergeCell ref="A41:D41"/>
    <mergeCell ref="A49:C49"/>
    <mergeCell ref="A50:C50"/>
    <mergeCell ref="A51:C51"/>
  </mergeCells>
  <hyperlinks>
    <hyperlink ref="D6" r:id="rId1"/>
    <hyperlink ref="D8" r:id="rId2"/>
    <hyperlink ref="D9" r:id="rId3"/>
    <hyperlink ref="D10" r:id="rId4"/>
    <hyperlink ref="D7" r:id="rId5"/>
    <hyperlink ref="E6" r:id="rId6"/>
    <hyperlink ref="E8" r:id="rId7"/>
    <hyperlink ref="E9" r:id="rId8"/>
    <hyperlink ref="E10" r:id="rId9"/>
    <hyperlink ref="E7" r:id="rId10"/>
    <hyperlink ref="D32" r:id="rId11"/>
    <hyperlink ref="E32" r:id="rId1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C15"/>
  <sheetViews>
    <sheetView showGridLines="0" workbookViewId="0">
      <selection activeCell="D18" sqref="D18"/>
    </sheetView>
  </sheetViews>
  <sheetFormatPr defaultColWidth="8.85546875" defaultRowHeight="15" x14ac:dyDescent="0.25"/>
  <cols>
    <col min="1" max="1" width="42" customWidth="1"/>
    <col min="2" max="2" width="14.85546875" customWidth="1"/>
    <col min="4" max="4" width="110.42578125" customWidth="1"/>
  </cols>
  <sheetData>
    <row r="1" spans="1:3" x14ac:dyDescent="0.25">
      <c r="A1" s="125" t="s">
        <v>1</v>
      </c>
      <c r="B1" s="134" t="s">
        <v>2</v>
      </c>
      <c r="C1" s="126" t="s">
        <v>3</v>
      </c>
    </row>
    <row r="2" spans="1:3" x14ac:dyDescent="0.25">
      <c r="A2" s="127" t="s">
        <v>174</v>
      </c>
      <c r="B2" s="135" t="s">
        <v>266</v>
      </c>
      <c r="C2" s="131" t="s">
        <v>4</v>
      </c>
    </row>
    <row r="3" spans="1:3" s="92" customFormat="1" x14ac:dyDescent="0.25">
      <c r="A3" s="128"/>
      <c r="B3" s="136" t="s">
        <v>267</v>
      </c>
      <c r="C3" s="132" t="s">
        <v>5</v>
      </c>
    </row>
    <row r="4" spans="1:3" s="92" customFormat="1" x14ac:dyDescent="0.25">
      <c r="A4" s="127" t="s">
        <v>262</v>
      </c>
      <c r="B4" s="136" t="s">
        <v>268</v>
      </c>
      <c r="C4" s="132" t="s">
        <v>6</v>
      </c>
    </row>
    <row r="5" spans="1:3" x14ac:dyDescent="0.25">
      <c r="A5" s="127" t="s">
        <v>184</v>
      </c>
      <c r="B5" s="135" t="s">
        <v>269</v>
      </c>
      <c r="C5" s="131" t="s">
        <v>8</v>
      </c>
    </row>
    <row r="6" spans="1:3" x14ac:dyDescent="0.25">
      <c r="A6" s="129"/>
      <c r="B6" s="135" t="s">
        <v>270</v>
      </c>
      <c r="C6" s="131" t="s">
        <v>128</v>
      </c>
    </row>
    <row r="7" spans="1:3" x14ac:dyDescent="0.25">
      <c r="A7" s="127" t="s">
        <v>175</v>
      </c>
      <c r="B7" s="135" t="s">
        <v>271</v>
      </c>
      <c r="C7" s="131" t="s">
        <v>129</v>
      </c>
    </row>
    <row r="8" spans="1:3" x14ac:dyDescent="0.25">
      <c r="A8" s="127" t="s">
        <v>176</v>
      </c>
      <c r="B8" s="135" t="s">
        <v>272</v>
      </c>
      <c r="C8" s="131" t="s">
        <v>130</v>
      </c>
    </row>
    <row r="9" spans="1:3" x14ac:dyDescent="0.25">
      <c r="A9" s="127" t="s">
        <v>177</v>
      </c>
      <c r="B9" s="135" t="s">
        <v>273</v>
      </c>
      <c r="C9" s="131" t="s">
        <v>131</v>
      </c>
    </row>
    <row r="10" spans="1:3" x14ac:dyDescent="0.25">
      <c r="A10" s="127" t="s">
        <v>178</v>
      </c>
      <c r="B10" s="135" t="s">
        <v>274</v>
      </c>
      <c r="C10" s="131" t="s">
        <v>183</v>
      </c>
    </row>
    <row r="11" spans="1:3" x14ac:dyDescent="0.25">
      <c r="A11" s="127" t="s">
        <v>179</v>
      </c>
      <c r="B11" s="135" t="s">
        <v>275</v>
      </c>
      <c r="C11" s="131" t="s">
        <v>132</v>
      </c>
    </row>
    <row r="12" spans="1:3" s="92" customFormat="1" x14ac:dyDescent="0.25">
      <c r="A12" s="127" t="s">
        <v>180</v>
      </c>
      <c r="B12" s="135" t="s">
        <v>276</v>
      </c>
      <c r="C12" s="131" t="s">
        <v>133</v>
      </c>
    </row>
    <row r="13" spans="1:3" s="92" customFormat="1" x14ac:dyDescent="0.25">
      <c r="A13" s="127" t="s">
        <v>182</v>
      </c>
      <c r="B13" s="135" t="s">
        <v>276</v>
      </c>
      <c r="C13" s="131" t="s">
        <v>133</v>
      </c>
    </row>
    <row r="14" spans="1:3" x14ac:dyDescent="0.25">
      <c r="A14" s="128" t="s">
        <v>263</v>
      </c>
      <c r="B14" s="136" t="s">
        <v>277</v>
      </c>
      <c r="C14" s="132" t="s">
        <v>134</v>
      </c>
    </row>
    <row r="15" spans="1:3" ht="15.75" thickBot="1" x14ac:dyDescent="0.3">
      <c r="A15" s="130" t="s">
        <v>7</v>
      </c>
      <c r="B15" s="137">
        <v>42681</v>
      </c>
      <c r="C15" s="133" t="s">
        <v>181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36" sqref="D36"/>
    </sheetView>
  </sheetViews>
  <sheetFormatPr defaultColWidth="8.85546875" defaultRowHeight="15" x14ac:dyDescent="0.25"/>
  <cols>
    <col min="1" max="1" width="24.140625" customWidth="1"/>
    <col min="2" max="2" width="10.7109375" bestFit="1" customWidth="1"/>
    <col min="6" max="6" width="17.85546875" bestFit="1" customWidth="1"/>
    <col min="7" max="7" width="10.7109375" bestFit="1" customWidth="1"/>
  </cols>
  <sheetData>
    <row r="1" spans="1:8" x14ac:dyDescent="0.25">
      <c r="A1" s="69" t="s">
        <v>249</v>
      </c>
      <c r="B1" s="70"/>
      <c r="F1" s="69" t="s">
        <v>248</v>
      </c>
    </row>
    <row r="2" spans="1:8" x14ac:dyDescent="0.25">
      <c r="A2" s="70" t="s">
        <v>135</v>
      </c>
      <c r="B2" s="71">
        <v>42362</v>
      </c>
      <c r="F2" s="92" t="s">
        <v>147</v>
      </c>
      <c r="G2" s="71">
        <v>42370</v>
      </c>
    </row>
    <row r="3" spans="1:8" x14ac:dyDescent="0.25">
      <c r="A3" s="70" t="s">
        <v>136</v>
      </c>
      <c r="B3" s="71">
        <v>42363</v>
      </c>
      <c r="F3" s="92" t="s">
        <v>140</v>
      </c>
      <c r="G3" s="71">
        <v>42415</v>
      </c>
    </row>
    <row r="4" spans="1:8" x14ac:dyDescent="0.25">
      <c r="A4" s="70" t="s">
        <v>137</v>
      </c>
      <c r="B4" s="71">
        <v>42364</v>
      </c>
      <c r="F4" s="92" t="s">
        <v>141</v>
      </c>
      <c r="G4" s="71">
        <v>42520</v>
      </c>
    </row>
    <row r="5" spans="1:8" x14ac:dyDescent="0.25">
      <c r="A5" s="70" t="s">
        <v>138</v>
      </c>
      <c r="B5" s="71">
        <v>42369</v>
      </c>
      <c r="F5" s="92" t="s">
        <v>142</v>
      </c>
      <c r="G5" s="71">
        <v>42555</v>
      </c>
    </row>
    <row r="6" spans="1:8" x14ac:dyDescent="0.25">
      <c r="A6" s="70" t="s">
        <v>139</v>
      </c>
      <c r="B6" s="71">
        <v>42370</v>
      </c>
      <c r="F6" t="s">
        <v>251</v>
      </c>
      <c r="G6" s="71">
        <v>42552</v>
      </c>
      <c r="H6" t="s">
        <v>250</v>
      </c>
    </row>
    <row r="7" spans="1:8" x14ac:dyDescent="0.25">
      <c r="A7" s="70" t="s">
        <v>140</v>
      </c>
      <c r="B7" s="71">
        <v>42415</v>
      </c>
      <c r="F7" s="92" t="s">
        <v>143</v>
      </c>
      <c r="G7" s="71">
        <v>42618</v>
      </c>
    </row>
    <row r="8" spans="1:8" x14ac:dyDescent="0.25">
      <c r="A8" s="70" t="s">
        <v>141</v>
      </c>
      <c r="B8" s="71">
        <v>42520</v>
      </c>
      <c r="F8" s="92" t="s">
        <v>144</v>
      </c>
      <c r="G8" s="71">
        <v>42698</v>
      </c>
    </row>
    <row r="9" spans="1:8" s="92" customFormat="1" x14ac:dyDescent="0.25">
      <c r="A9" s="92" t="s">
        <v>252</v>
      </c>
      <c r="B9" s="71">
        <v>42552</v>
      </c>
      <c r="G9" s="71"/>
    </row>
    <row r="10" spans="1:8" x14ac:dyDescent="0.25">
      <c r="A10" s="70" t="s">
        <v>142</v>
      </c>
      <c r="B10" s="71">
        <v>42555</v>
      </c>
      <c r="F10" s="92" t="s">
        <v>136</v>
      </c>
      <c r="G10" s="71">
        <v>42730</v>
      </c>
    </row>
    <row r="11" spans="1:8" x14ac:dyDescent="0.25">
      <c r="A11" s="70" t="s">
        <v>143</v>
      </c>
      <c r="B11" s="71">
        <v>42618</v>
      </c>
      <c r="F11" s="92" t="s">
        <v>147</v>
      </c>
      <c r="G11" s="71">
        <v>42737</v>
      </c>
    </row>
    <row r="12" spans="1:8" x14ac:dyDescent="0.25">
      <c r="A12" s="70" t="s">
        <v>144</v>
      </c>
      <c r="B12" s="71">
        <v>42698</v>
      </c>
    </row>
    <row r="13" spans="1:8" x14ac:dyDescent="0.25">
      <c r="A13" s="70" t="s">
        <v>145</v>
      </c>
      <c r="B13" s="71">
        <v>42699</v>
      </c>
    </row>
    <row r="14" spans="1:8" x14ac:dyDescent="0.25">
      <c r="A14" s="70" t="s">
        <v>135</v>
      </c>
      <c r="B14" s="71">
        <v>42727</v>
      </c>
    </row>
    <row r="15" spans="1:8" x14ac:dyDescent="0.25">
      <c r="A15" s="70" t="s">
        <v>136</v>
      </c>
      <c r="B15" s="71">
        <v>42730</v>
      </c>
    </row>
    <row r="16" spans="1:8" x14ac:dyDescent="0.25">
      <c r="A16" s="70" t="s">
        <v>146</v>
      </c>
      <c r="B16" s="71">
        <v>42734</v>
      </c>
    </row>
    <row r="17" spans="1:2" x14ac:dyDescent="0.25">
      <c r="A17" s="70" t="s">
        <v>147</v>
      </c>
      <c r="B17" s="71">
        <v>42737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2:B7"/>
  <sheetViews>
    <sheetView workbookViewId="0">
      <selection activeCell="F16" sqref="F16"/>
    </sheetView>
  </sheetViews>
  <sheetFormatPr defaultColWidth="8.85546875" defaultRowHeight="15" x14ac:dyDescent="0.25"/>
  <cols>
    <col min="1" max="1" width="33.42578125" customWidth="1"/>
    <col min="2" max="2" width="16.28515625" bestFit="1" customWidth="1"/>
  </cols>
  <sheetData>
    <row r="2" spans="1:2" x14ac:dyDescent="0.25">
      <c r="A2" s="68" t="s">
        <v>247</v>
      </c>
      <c r="B2" s="68" t="s">
        <v>247</v>
      </c>
    </row>
    <row r="3" spans="1:2" x14ac:dyDescent="0.25">
      <c r="A3" s="67" t="s">
        <v>120</v>
      </c>
      <c r="B3" s="67" t="s">
        <v>121</v>
      </c>
    </row>
    <row r="4" spans="1:2" x14ac:dyDescent="0.25">
      <c r="A4" s="67" t="s">
        <v>122</v>
      </c>
      <c r="B4" s="67" t="s">
        <v>123</v>
      </c>
    </row>
    <row r="5" spans="1:2" x14ac:dyDescent="0.25">
      <c r="A5" s="66"/>
      <c r="B5" s="67" t="s">
        <v>124</v>
      </c>
    </row>
    <row r="6" spans="1:2" x14ac:dyDescent="0.25">
      <c r="A6" s="66"/>
      <c r="B6" s="67" t="s">
        <v>125</v>
      </c>
    </row>
    <row r="7" spans="1:2" x14ac:dyDescent="0.25">
      <c r="A7" s="66"/>
      <c r="B7" s="67" t="s">
        <v>126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D23"/>
  <sheetViews>
    <sheetView workbookViewId="0">
      <selection activeCell="F16" sqref="F16"/>
    </sheetView>
  </sheetViews>
  <sheetFormatPr defaultColWidth="8.85546875" defaultRowHeight="15" x14ac:dyDescent="0.25"/>
  <sheetData>
    <row r="1" spans="1:4" x14ac:dyDescent="0.25">
      <c r="A1" s="69" t="s">
        <v>206</v>
      </c>
      <c r="B1" s="92"/>
      <c r="C1" s="69" t="s">
        <v>207</v>
      </c>
      <c r="D1" s="92"/>
    </row>
    <row r="2" spans="1:4" x14ac:dyDescent="0.25">
      <c r="A2" s="99" t="s">
        <v>208</v>
      </c>
      <c r="B2" s="92"/>
      <c r="C2" s="92" t="str">
        <f>CONCATENATE("sees_",A2,"_",'Campaign Details'!B4)</f>
        <v>sees_XXXXXX_20170214_ValDay_GM</v>
      </c>
      <c r="D2" s="92"/>
    </row>
    <row r="3" spans="1:4" x14ac:dyDescent="0.25">
      <c r="A3" s="92"/>
      <c r="B3" s="92"/>
      <c r="C3" s="92"/>
      <c r="D3" s="92"/>
    </row>
    <row r="4" spans="1:4" x14ac:dyDescent="0.25">
      <c r="A4" s="99" t="s">
        <v>209</v>
      </c>
      <c r="B4" s="92"/>
      <c r="C4" s="92"/>
      <c r="D4" s="92"/>
    </row>
    <row r="5" spans="1:4" x14ac:dyDescent="0.25">
      <c r="A5" s="92"/>
      <c r="B5" s="92"/>
      <c r="C5" s="92"/>
      <c r="D5" s="92"/>
    </row>
    <row r="6" spans="1:4" x14ac:dyDescent="0.25">
      <c r="A6" s="92" t="s">
        <v>210</v>
      </c>
      <c r="B6" s="92"/>
      <c r="C6" s="92"/>
      <c r="D6" s="92"/>
    </row>
    <row r="7" spans="1:4" x14ac:dyDescent="0.25">
      <c r="A7" s="92"/>
      <c r="B7" s="92"/>
      <c r="C7" s="92"/>
      <c r="D7" s="92"/>
    </row>
    <row r="8" spans="1:4" x14ac:dyDescent="0.25">
      <c r="A8" s="69" t="s">
        <v>211</v>
      </c>
      <c r="B8" s="92"/>
      <c r="C8" s="92"/>
      <c r="D8" s="92"/>
    </row>
    <row r="9" spans="1:4" x14ac:dyDescent="0.25">
      <c r="A9" s="92" t="e">
        <f>[2]Summary!C3</f>
        <v>#REF!</v>
      </c>
      <c r="B9" s="92"/>
      <c r="C9" s="92"/>
      <c r="D9" s="92"/>
    </row>
    <row r="10" spans="1:4" x14ac:dyDescent="0.25">
      <c r="A10" s="92"/>
      <c r="B10" s="92"/>
      <c r="C10" s="92"/>
      <c r="D10" s="92"/>
    </row>
    <row r="11" spans="1:4" x14ac:dyDescent="0.25">
      <c r="A11" s="81" t="s">
        <v>212</v>
      </c>
      <c r="B11" s="92"/>
      <c r="C11" s="92"/>
      <c r="D11" s="92"/>
    </row>
    <row r="12" spans="1:4" x14ac:dyDescent="0.25">
      <c r="A12" s="92" t="s">
        <v>213</v>
      </c>
      <c r="B12" s="92"/>
      <c r="C12" s="92"/>
      <c r="D12" s="92"/>
    </row>
    <row r="13" spans="1:4" x14ac:dyDescent="0.25">
      <c r="A13" s="92"/>
      <c r="B13" s="92"/>
      <c r="C13" s="92"/>
      <c r="D13" s="92"/>
    </row>
    <row r="14" spans="1:4" x14ac:dyDescent="0.25">
      <c r="A14" s="92" t="s">
        <v>214</v>
      </c>
      <c r="B14" s="92"/>
      <c r="C14" s="92"/>
      <c r="D14" s="92"/>
    </row>
    <row r="15" spans="1:4" x14ac:dyDescent="0.25">
      <c r="A15" s="92">
        <f>'Campaign Details'!B15</f>
        <v>0</v>
      </c>
      <c r="B15" s="92"/>
      <c r="C15" s="92"/>
      <c r="D15" s="92"/>
    </row>
    <row r="16" spans="1:4" x14ac:dyDescent="0.25">
      <c r="A16" s="92"/>
      <c r="B16" s="92"/>
      <c r="C16" s="92"/>
      <c r="D16" s="92"/>
    </row>
    <row r="17" spans="1:4" x14ac:dyDescent="0.25">
      <c r="A17" s="92" t="s">
        <v>215</v>
      </c>
      <c r="B17" s="92"/>
      <c r="C17" s="92"/>
      <c r="D17" s="92"/>
    </row>
    <row r="18" spans="1:4" x14ac:dyDescent="0.25">
      <c r="A18" s="92"/>
      <c r="B18" s="92"/>
      <c r="C18" s="92"/>
      <c r="D18" s="92"/>
    </row>
    <row r="19" spans="1:4" x14ac:dyDescent="0.25">
      <c r="A19" s="92" t="s">
        <v>216</v>
      </c>
      <c r="B19" s="92"/>
      <c r="C19" s="92"/>
      <c r="D19" s="92"/>
    </row>
    <row r="20" spans="1:4" x14ac:dyDescent="0.25">
      <c r="A20" s="99"/>
      <c r="B20" s="92"/>
      <c r="C20" s="92"/>
      <c r="D20" s="92"/>
    </row>
    <row r="21" spans="1:4" x14ac:dyDescent="0.25">
      <c r="A21" s="92"/>
      <c r="B21" s="92"/>
      <c r="C21" s="92"/>
      <c r="D21" s="92"/>
    </row>
    <row r="22" spans="1:4" x14ac:dyDescent="0.25">
      <c r="A22" s="92" t="s">
        <v>217</v>
      </c>
      <c r="B22" s="92"/>
      <c r="C22" s="92"/>
      <c r="D22" s="92"/>
    </row>
    <row r="23" spans="1:4" x14ac:dyDescent="0.25">
      <c r="A23" s="99"/>
      <c r="B23" s="92"/>
      <c r="C23" s="92"/>
      <c r="D23" s="9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C63"/>
  <sheetViews>
    <sheetView workbookViewId="0">
      <selection activeCell="C3" sqref="C3"/>
    </sheetView>
  </sheetViews>
  <sheetFormatPr defaultColWidth="8.85546875" defaultRowHeight="15" x14ac:dyDescent="0.25"/>
  <cols>
    <col min="1" max="1" width="75.85546875" customWidth="1"/>
    <col min="3" max="3" width="64.42578125" customWidth="1"/>
  </cols>
  <sheetData>
    <row r="1" spans="1:3" ht="18.75" x14ac:dyDescent="0.3">
      <c r="A1" s="101" t="s">
        <v>219</v>
      </c>
      <c r="B1" s="102"/>
      <c r="C1" s="103" t="s">
        <v>220</v>
      </c>
    </row>
    <row r="2" spans="1:3" ht="18.75" x14ac:dyDescent="0.3">
      <c r="A2" s="104"/>
      <c r="B2" s="102"/>
      <c r="C2" s="105"/>
    </row>
    <row r="3" spans="1:3" ht="15.75" x14ac:dyDescent="0.25">
      <c r="A3" s="106" t="s">
        <v>221</v>
      </c>
      <c r="B3" s="102"/>
      <c r="C3" s="107" t="s">
        <v>222</v>
      </c>
    </row>
    <row r="4" spans="1:3" ht="15.75" x14ac:dyDescent="0.25">
      <c r="A4" s="106"/>
      <c r="B4" s="102"/>
      <c r="C4" s="92"/>
    </row>
    <row r="5" spans="1:3" ht="15.75" x14ac:dyDescent="0.25">
      <c r="A5" s="106" t="s">
        <v>223</v>
      </c>
      <c r="B5" s="102"/>
      <c r="C5" s="108" t="str">
        <f>CONCATENATE("PEC Request: ",'Campaign Details'!B4)</f>
        <v>PEC Request: 20170214_ValDay_GM</v>
      </c>
    </row>
    <row r="6" spans="1:3" x14ac:dyDescent="0.25">
      <c r="A6" s="106"/>
      <c r="B6" s="97"/>
      <c r="C6" s="92"/>
    </row>
    <row r="7" spans="1:3" ht="30" x14ac:dyDescent="0.25">
      <c r="A7" s="106" t="s">
        <v>224</v>
      </c>
      <c r="B7" s="97"/>
      <c r="C7" s="106" t="s">
        <v>221</v>
      </c>
    </row>
    <row r="8" spans="1:3" x14ac:dyDescent="0.25">
      <c r="A8" s="1" t="s">
        <v>225</v>
      </c>
      <c r="B8" s="97"/>
      <c r="C8" s="106"/>
    </row>
    <row r="9" spans="1:3" ht="30" x14ac:dyDescent="0.25">
      <c r="A9" s="109" t="s">
        <v>226</v>
      </c>
      <c r="B9" s="97"/>
      <c r="C9" s="106" t="s">
        <v>227</v>
      </c>
    </row>
    <row r="10" spans="1:3" x14ac:dyDescent="0.25">
      <c r="A10" s="110">
        <f>'Campaign Details'!B15</f>
        <v>0</v>
      </c>
      <c r="B10" s="97"/>
      <c r="C10" s="92"/>
    </row>
    <row r="11" spans="1:3" x14ac:dyDescent="0.25">
      <c r="A11" s="1" t="s">
        <v>225</v>
      </c>
      <c r="B11" s="97"/>
      <c r="C11" s="111" t="s">
        <v>228</v>
      </c>
    </row>
    <row r="12" spans="1:3" ht="45" x14ac:dyDescent="0.25">
      <c r="A12" s="109" t="s">
        <v>229</v>
      </c>
      <c r="B12" s="97"/>
      <c r="C12" s="106" t="s">
        <v>244</v>
      </c>
    </row>
    <row r="13" spans="1:3" x14ac:dyDescent="0.25">
      <c r="A13" s="1" t="str">
        <f>'Campaign Details'!B4</f>
        <v>20170214_ValDay_GM</v>
      </c>
      <c r="B13" s="97"/>
      <c r="C13" s="1" t="s">
        <v>225</v>
      </c>
    </row>
    <row r="14" spans="1:3" x14ac:dyDescent="0.25">
      <c r="A14" s="1" t="s">
        <v>230</v>
      </c>
      <c r="B14" s="97"/>
      <c r="C14" s="109" t="s">
        <v>231</v>
      </c>
    </row>
    <row r="15" spans="1:3" x14ac:dyDescent="0.25">
      <c r="A15" s="109" t="s">
        <v>245</v>
      </c>
      <c r="B15" s="97"/>
      <c r="C15" s="121"/>
    </row>
    <row r="16" spans="1:3" x14ac:dyDescent="0.25">
      <c r="A16" s="1" t="str">
        <f>'Campaign Details'!B12</f>
        <v>General Marketing</v>
      </c>
      <c r="B16" s="97"/>
      <c r="C16" s="1" t="s">
        <v>225</v>
      </c>
    </row>
    <row r="17" spans="1:3" x14ac:dyDescent="0.25">
      <c r="A17" s="1" t="s">
        <v>230</v>
      </c>
      <c r="B17" s="97"/>
      <c r="C17" s="109" t="s">
        <v>232</v>
      </c>
    </row>
    <row r="18" spans="1:3" x14ac:dyDescent="0.25">
      <c r="A18" s="109" t="s">
        <v>233</v>
      </c>
      <c r="B18" s="97"/>
      <c r="C18" s="113"/>
    </row>
    <row r="19" spans="1:3" x14ac:dyDescent="0.25">
      <c r="A19" s="1" t="str">
        <f>'Campaign Details'!B13</f>
        <v>Wishing you a sweet and happy Valentine’s Day</v>
      </c>
      <c r="B19" s="97"/>
      <c r="C19" s="1" t="s">
        <v>225</v>
      </c>
    </row>
    <row r="20" spans="1:3" x14ac:dyDescent="0.25">
      <c r="A20" s="1" t="s">
        <v>230</v>
      </c>
      <c r="B20" s="97"/>
      <c r="C20" s="109" t="s">
        <v>226</v>
      </c>
    </row>
    <row r="21" spans="1:3" x14ac:dyDescent="0.25">
      <c r="A21" s="109" t="s">
        <v>235</v>
      </c>
      <c r="B21" s="97"/>
      <c r="C21" s="110">
        <f>'Campaign Details'!B15</f>
        <v>0</v>
      </c>
    </row>
    <row r="22" spans="1:3" x14ac:dyDescent="0.25">
      <c r="A22" s="1" t="str">
        <f>'Campaign Details'!B14</f>
        <v>Extended shop hours tonight! It’s not too late for love</v>
      </c>
      <c r="B22" s="97"/>
      <c r="C22" s="1" t="s">
        <v>225</v>
      </c>
    </row>
    <row r="23" spans="1:3" ht="21" x14ac:dyDescent="0.25">
      <c r="A23" s="1" t="s">
        <v>230</v>
      </c>
      <c r="B23" s="97"/>
      <c r="C23" s="114" t="s">
        <v>234</v>
      </c>
    </row>
    <row r="24" spans="1:3" x14ac:dyDescent="0.25">
      <c r="A24" s="109" t="s">
        <v>253</v>
      </c>
      <c r="B24" s="97"/>
      <c r="C24" s="109" t="s">
        <v>229</v>
      </c>
    </row>
    <row r="25" spans="1:3" x14ac:dyDescent="0.25">
      <c r="A25" s="1" t="str">
        <f>'Campaign Details'!B16</f>
        <v>Please select from dropdown:</v>
      </c>
      <c r="B25" s="97"/>
      <c r="C25" s="1" t="str">
        <f>'Campaign Details'!B4</f>
        <v>20170214_ValDay_GM</v>
      </c>
    </row>
    <row r="26" spans="1:3" s="92" customFormat="1" x14ac:dyDescent="0.25">
      <c r="A26" s="1"/>
      <c r="B26" s="97"/>
      <c r="C26" s="1"/>
    </row>
    <row r="27" spans="1:3" x14ac:dyDescent="0.25">
      <c r="A27" s="109" t="s">
        <v>236</v>
      </c>
      <c r="B27" s="97"/>
      <c r="C27" s="112" t="s">
        <v>245</v>
      </c>
    </row>
    <row r="28" spans="1:3" x14ac:dyDescent="0.25">
      <c r="A28" s="120"/>
      <c r="B28" s="97"/>
      <c r="C28" s="1" t="str">
        <f>'Campaign Details'!B12</f>
        <v>General Marketing</v>
      </c>
    </row>
    <row r="29" spans="1:3" x14ac:dyDescent="0.25">
      <c r="A29" s="115" t="s">
        <v>230</v>
      </c>
      <c r="B29" s="97"/>
      <c r="C29" s="92" t="s">
        <v>225</v>
      </c>
    </row>
    <row r="30" spans="1:3" x14ac:dyDescent="0.25">
      <c r="A30" s="109" t="s">
        <v>237</v>
      </c>
      <c r="B30" s="97"/>
      <c r="C30" s="109" t="s">
        <v>233</v>
      </c>
    </row>
    <row r="31" spans="1:3" ht="30" x14ac:dyDescent="0.25">
      <c r="A31" s="106" t="str">
        <f>'Campaign Details'!B19</f>
        <v xml:space="preserve">All active subscribers with activity within the past 18 months.  Suppress any unsubscribed subscribers. </v>
      </c>
      <c r="B31" s="97"/>
      <c r="C31" s="1" t="str">
        <f>'Campaign Details'!B13</f>
        <v>Wishing you a sweet and happy Valentine’s Day</v>
      </c>
    </row>
    <row r="32" spans="1:3" x14ac:dyDescent="0.25">
      <c r="A32" s="1" t="s">
        <v>225</v>
      </c>
      <c r="B32" s="97"/>
      <c r="C32" s="1"/>
    </row>
    <row r="33" spans="1:3" ht="21" x14ac:dyDescent="0.25">
      <c r="A33" s="109" t="s">
        <v>239</v>
      </c>
      <c r="B33" s="97"/>
      <c r="C33" s="116" t="s">
        <v>238</v>
      </c>
    </row>
    <row r="34" spans="1:3" x14ac:dyDescent="0.25">
      <c r="A34" s="117">
        <f>'Campaign Details'!B9</f>
        <v>42780</v>
      </c>
      <c r="B34" s="97"/>
      <c r="C34" s="109" t="s">
        <v>235</v>
      </c>
    </row>
    <row r="35" spans="1:3" x14ac:dyDescent="0.25">
      <c r="B35" s="97"/>
      <c r="C35" s="1" t="str">
        <f>'Campaign Details'!B14</f>
        <v>Extended shop hours tonight! It’s not too late for love</v>
      </c>
    </row>
    <row r="36" spans="1:3" x14ac:dyDescent="0.25">
      <c r="A36" s="109" t="s">
        <v>185</v>
      </c>
      <c r="B36" s="97"/>
      <c r="C36" s="1" t="s">
        <v>225</v>
      </c>
    </row>
    <row r="37" spans="1:3" x14ac:dyDescent="0.25">
      <c r="A37" s="117" t="str">
        <f>'Campaign Details'!B10</f>
        <v>11:00am</v>
      </c>
      <c r="B37" s="97"/>
      <c r="C37" s="109" t="s">
        <v>253</v>
      </c>
    </row>
    <row r="38" spans="1:3" x14ac:dyDescent="0.25">
      <c r="A38" s="117"/>
      <c r="B38" s="97"/>
      <c r="C38" s="124" t="str">
        <f>'Campaign Details'!B16</f>
        <v>Please select from dropdown:</v>
      </c>
    </row>
    <row r="39" spans="1:3" x14ac:dyDescent="0.25">
      <c r="A39" s="117"/>
      <c r="B39" s="97"/>
      <c r="C39" s="109"/>
    </row>
    <row r="40" spans="1:3" x14ac:dyDescent="0.25">
      <c r="A40" s="95" t="s">
        <v>241</v>
      </c>
      <c r="B40" s="97"/>
      <c r="C40" s="109" t="s">
        <v>254</v>
      </c>
    </row>
    <row r="41" spans="1:3" x14ac:dyDescent="0.25">
      <c r="A41" s="121"/>
      <c r="B41" s="97"/>
      <c r="C41" s="109"/>
    </row>
    <row r="42" spans="1:3" x14ac:dyDescent="0.25">
      <c r="A42" s="92"/>
      <c r="B42" s="97"/>
      <c r="C42" s="109" t="s">
        <v>240</v>
      </c>
    </row>
    <row r="43" spans="1:3" x14ac:dyDescent="0.25">
      <c r="A43" s="95"/>
      <c r="B43" s="97"/>
      <c r="C43" s="109"/>
    </row>
    <row r="44" spans="1:3" ht="21" x14ac:dyDescent="0.25">
      <c r="A44" s="1"/>
      <c r="B44" s="97"/>
      <c r="C44" s="118" t="s">
        <v>242</v>
      </c>
    </row>
    <row r="45" spans="1:3" x14ac:dyDescent="0.25">
      <c r="A45" s="95"/>
      <c r="B45" s="97"/>
      <c r="C45" s="109" t="s">
        <v>236</v>
      </c>
    </row>
    <row r="46" spans="1:3" x14ac:dyDescent="0.25">
      <c r="A46" s="95"/>
      <c r="B46" s="97"/>
      <c r="C46" s="120"/>
    </row>
    <row r="47" spans="1:3" x14ac:dyDescent="0.25">
      <c r="A47" s="1"/>
      <c r="B47" s="97"/>
      <c r="C47" s="115" t="s">
        <v>225</v>
      </c>
    </row>
    <row r="48" spans="1:3" x14ac:dyDescent="0.25">
      <c r="A48" s="95"/>
      <c r="B48" s="97"/>
      <c r="C48" s="109" t="s">
        <v>237</v>
      </c>
    </row>
    <row r="49" spans="1:3" ht="30" x14ac:dyDescent="0.25">
      <c r="A49" s="95"/>
      <c r="B49" s="97"/>
      <c r="C49" s="106" t="str">
        <f>'Campaign Details'!B19</f>
        <v xml:space="preserve">All active subscribers with activity within the past 18 months.  Suppress any unsubscribed subscribers. </v>
      </c>
    </row>
    <row r="50" spans="1:3" x14ac:dyDescent="0.25">
      <c r="A50" s="95"/>
      <c r="B50" s="97"/>
      <c r="C50" s="1" t="s">
        <v>225</v>
      </c>
    </row>
    <row r="51" spans="1:3" ht="21" x14ac:dyDescent="0.25">
      <c r="A51" s="95"/>
      <c r="B51" s="97"/>
      <c r="C51" s="119" t="s">
        <v>243</v>
      </c>
    </row>
    <row r="52" spans="1:3" x14ac:dyDescent="0.25">
      <c r="A52" s="95"/>
      <c r="B52" s="97"/>
      <c r="C52" s="109" t="s">
        <v>239</v>
      </c>
    </row>
    <row r="53" spans="1:3" x14ac:dyDescent="0.25">
      <c r="A53" s="95"/>
      <c r="B53" s="97"/>
      <c r="C53" s="117">
        <f>'Campaign Details'!B9</f>
        <v>42780</v>
      </c>
    </row>
    <row r="54" spans="1:3" x14ac:dyDescent="0.25">
      <c r="A54" s="95"/>
      <c r="B54" s="97"/>
      <c r="C54" s="1" t="s">
        <v>225</v>
      </c>
    </row>
    <row r="55" spans="1:3" x14ac:dyDescent="0.25">
      <c r="A55" s="95"/>
      <c r="B55" s="97"/>
      <c r="C55" s="109" t="s">
        <v>185</v>
      </c>
    </row>
    <row r="56" spans="1:3" x14ac:dyDescent="0.25">
      <c r="A56" s="95"/>
      <c r="B56" s="97"/>
      <c r="C56" s="117" t="str">
        <f>'Campaign Details'!B10</f>
        <v>11:00am</v>
      </c>
    </row>
    <row r="57" spans="1:3" x14ac:dyDescent="0.25">
      <c r="A57" s="95"/>
      <c r="B57" s="97"/>
      <c r="C57" s="92"/>
    </row>
    <row r="58" spans="1:3" x14ac:dyDescent="0.25">
      <c r="B58" s="97"/>
    </row>
    <row r="59" spans="1:3" x14ac:dyDescent="0.25">
      <c r="B59" s="97"/>
    </row>
    <row r="60" spans="1:3" x14ac:dyDescent="0.25">
      <c r="B60" s="97"/>
    </row>
    <row r="61" spans="1:3" x14ac:dyDescent="0.25">
      <c r="B61" s="97"/>
    </row>
    <row r="62" spans="1:3" x14ac:dyDescent="0.25">
      <c r="B62" s="97"/>
    </row>
    <row r="63" spans="1:3" x14ac:dyDescent="0.25">
      <c r="B63" s="9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Campaign Details</vt:lpstr>
      <vt:lpstr>GM Link Matrix</vt:lpstr>
      <vt:lpstr>FR Link Matrix</vt:lpstr>
      <vt:lpstr>BG Link Matrix</vt:lpstr>
      <vt:lpstr>Timeline</vt:lpstr>
      <vt:lpstr>Holidays</vt:lpstr>
      <vt:lpstr>Data Selects</vt:lpstr>
      <vt:lpstr>HAL</vt:lpstr>
      <vt:lpstr>FLC_PEC</vt:lpstr>
      <vt:lpstr>TRACKING</vt:lpstr>
      <vt:lpstr>'Campaign Details'!Print_Area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Mayes, Joseph</dc:creator>
  <cp:lastModifiedBy>Scott, Jillian</cp:lastModifiedBy>
  <cp:lastPrinted>2014-06-17T15:31:48Z</cp:lastPrinted>
  <dcterms:created xsi:type="dcterms:W3CDTF">2014-06-16T19:20:01Z</dcterms:created>
  <dcterms:modified xsi:type="dcterms:W3CDTF">2017-02-03T21:10:15Z</dcterms:modified>
</cp:coreProperties>
</file>